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プロジェクト レポート ダッシュボード" sheetId="1" state="visible" r:id="rId1"/>
    <sheet xmlns:r="http://schemas.openxmlformats.org/officeDocument/2006/relationships" name="空白プロジェクト レポート ダッシュボード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'プロジェクト レポート ダッシュボード'!$B$1:$I$39</definedName>
    <definedName name="_xlnm.Print_Area" localSheetId="1">'空白プロジェクト レポート ダッシュボード'!$B$1:$I$47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/yy;@"/>
    <numFmt numFmtId="166" formatCode="mm/dd"/>
    <numFmt numFmtId="167" formatCode="YYYY-MM-DD"/>
  </numFmts>
  <fonts count="2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alibri"/>
      <family val="2"/>
      <color theme="1"/>
      <sz val="12"/>
      <scheme val="minor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b val="1"/>
      <color theme="1"/>
      <sz val="13"/>
    </font>
    <font>
      <name val="Century Gothic"/>
      <family val="1"/>
      <color theme="1"/>
      <sz val="16"/>
    </font>
    <font>
      <name val="Century Gothic"/>
      <family val="1"/>
      <color theme="1"/>
      <sz val="22"/>
    </font>
    <font>
      <name val="Century Gothic"/>
      <family val="1"/>
      <b val="1"/>
      <color theme="1"/>
      <sz val="18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6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0000bd32"/>
        <bgColor rgb="0000bd32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6">
    <xf numFmtId="0" fontId="1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9" fillId="0" borderId="0"/>
  </cellStyleXfs>
  <cellXfs count="7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 indent="1"/>
    </xf>
    <xf numFmtId="0" fontId="5" fillId="10" borderId="1" applyAlignment="1" pivotButton="0" quotePrefix="0" xfId="0">
      <alignment horizontal="left" vertical="center" wrapText="1" indent="1" readingOrder="1"/>
    </xf>
    <xf numFmtId="0" fontId="5" fillId="11" borderId="1" applyAlignment="1" pivotButton="0" quotePrefix="0" xfId="0">
      <alignment horizontal="left" vertical="center" wrapText="1" indent="1" readingOrder="1"/>
    </xf>
    <xf numFmtId="0" fontId="4" fillId="0" borderId="0" applyAlignment="1" pivotButton="0" quotePrefix="0" xfId="0">
      <alignment horizontal="left" vertical="center" indent="1"/>
    </xf>
    <xf numFmtId="0" fontId="4" fillId="2" borderId="0" applyAlignment="1" pivotButton="0" quotePrefix="0" xfId="0">
      <alignment vertical="center" wrapText="1"/>
    </xf>
    <xf numFmtId="0" fontId="13" fillId="2" borderId="0" applyAlignment="1" pivotButton="0" quotePrefix="0" xfId="0">
      <alignment vertical="center" wrapText="1"/>
    </xf>
    <xf numFmtId="0" fontId="13" fillId="2" borderId="0" applyAlignment="1" pivotButton="0" quotePrefix="0" xfId="0">
      <alignment horizontal="left" vertical="center"/>
    </xf>
    <xf numFmtId="0" fontId="13" fillId="2" borderId="0" applyAlignment="1" pivotButton="0" quotePrefix="0" xfId="0">
      <alignment horizontal="center" vertical="center" wrapText="1"/>
    </xf>
    <xf numFmtId="10" fontId="13" fillId="2" borderId="0" applyAlignment="1" pivotButton="0" quotePrefix="0" xfId="0">
      <alignment horizontal="center" vertical="center" wrapText="1"/>
    </xf>
    <xf numFmtId="0" fontId="4" fillId="0" borderId="0" applyAlignment="1" pivotButton="0" quotePrefix="0" xfId="0">
      <alignment vertical="center" wrapText="1"/>
    </xf>
    <xf numFmtId="0" fontId="14" fillId="2" borderId="5" applyAlignment="1" pivotButton="0" quotePrefix="0" xfId="0">
      <alignment horizontal="left" vertical="center" indent="1"/>
    </xf>
    <xf numFmtId="0" fontId="14" fillId="2" borderId="6" applyAlignment="1" pivotButton="0" quotePrefix="0" xfId="0">
      <alignment vertical="center"/>
    </xf>
    <xf numFmtId="0" fontId="14" fillId="2" borderId="7" applyAlignment="1" pivotButton="0" quotePrefix="0" xfId="0">
      <alignment vertical="center"/>
    </xf>
    <xf numFmtId="165" fontId="14" fillId="2" borderId="4" applyAlignment="1" pivotButton="0" quotePrefix="0" xfId="0">
      <alignment horizontal="center" vertical="center" wrapText="1"/>
    </xf>
    <xf numFmtId="0" fontId="14" fillId="2" borderId="4" applyAlignment="1" pivotButton="0" quotePrefix="0" xfId="0">
      <alignment horizontal="center" vertical="center" wrapText="1"/>
    </xf>
    <xf numFmtId="9" fontId="14" fillId="2" borderId="4" applyAlignment="1" pivotButton="0" quotePrefix="0" xfId="6">
      <alignment horizontal="center" vertical="center" wrapText="1"/>
    </xf>
    <xf numFmtId="0" fontId="4" fillId="6" borderId="1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/>
    </xf>
    <xf numFmtId="0" fontId="15" fillId="2" borderId="0" applyAlignment="1" pivotButton="0" quotePrefix="0" xfId="0">
      <alignment vertical="center" wrapText="1"/>
    </xf>
    <xf numFmtId="0" fontId="16" fillId="2" borderId="0" applyAlignment="1" pivotButton="0" quotePrefix="0" xfId="0">
      <alignment vertical="center" wrapText="1"/>
    </xf>
    <xf numFmtId="0" fontId="4" fillId="6" borderId="3" applyAlignment="1" pivotButton="0" quotePrefix="0" xfId="0">
      <alignment horizontal="left" vertical="center" wrapText="1" indent="1"/>
    </xf>
    <xf numFmtId="0" fontId="5" fillId="2" borderId="3" applyAlignment="1" pivotButton="0" quotePrefix="0" xfId="0">
      <alignment horizontal="left" vertical="center" wrapText="1" indent="1" readingOrder="1"/>
    </xf>
    <xf numFmtId="0" fontId="4" fillId="0" borderId="3" applyAlignment="1" pivotButton="0" quotePrefix="0" xfId="0">
      <alignment horizontal="left" vertical="center" wrapText="1" indent="1"/>
    </xf>
    <xf numFmtId="0" fontId="4" fillId="0" borderId="5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center" vertical="center" wrapText="1"/>
    </xf>
    <xf numFmtId="0" fontId="7" fillId="3" borderId="1" applyAlignment="1" pivotButton="0" quotePrefix="0" xfId="0">
      <alignment horizontal="center" vertical="center" wrapText="1"/>
    </xf>
    <xf numFmtId="166" fontId="4" fillId="5" borderId="1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  <xf numFmtId="0" fontId="12" fillId="0" borderId="0" applyAlignment="1" pivotButton="0" quotePrefix="0" xfId="0">
      <alignment horizontal="right" vertical="center" indent="1"/>
    </xf>
    <xf numFmtId="3" fontId="4" fillId="0" borderId="1" applyAlignment="1" pivotButton="0" quotePrefix="0" xfId="0">
      <alignment horizontal="left" vertical="center" indent="1"/>
    </xf>
    <xf numFmtId="3" fontId="4" fillId="0" borderId="4" applyAlignment="1" pivotButton="0" quotePrefix="0" xfId="0">
      <alignment horizontal="left" vertical="center" indent="1"/>
    </xf>
    <xf numFmtId="0" fontId="4" fillId="12" borderId="1" applyAlignment="1" pivotButton="0" quotePrefix="0" xfId="0">
      <alignment horizontal="left" vertical="center" indent="1"/>
    </xf>
    <xf numFmtId="0" fontId="4" fillId="8" borderId="4" applyAlignment="1" pivotButton="0" quotePrefix="0" xfId="0">
      <alignment horizontal="left" vertical="center" indent="1"/>
    </xf>
    <xf numFmtId="0" fontId="4" fillId="0" borderId="4" applyAlignment="1" pivotButton="0" quotePrefix="0" xfId="0">
      <alignment horizontal="left" vertical="center" wrapText="1" indent="1"/>
    </xf>
    <xf numFmtId="1" fontId="4" fillId="5" borderId="1" applyAlignment="1" pivotButton="0" quotePrefix="0" xfId="0">
      <alignment horizontal="center" vertical="center"/>
    </xf>
    <xf numFmtId="9" fontId="4" fillId="5" borderId="1" applyAlignment="1" pivotButton="0" quotePrefix="0" xfId="6">
      <alignment horizontal="center" vertical="center"/>
    </xf>
    <xf numFmtId="1" fontId="4" fillId="5" borderId="4" applyAlignment="1" pivotButton="0" quotePrefix="0" xfId="0">
      <alignment horizontal="center" vertical="center"/>
    </xf>
    <xf numFmtId="9" fontId="4" fillId="5" borderId="4" applyAlignment="1" pivotButton="0" quotePrefix="0" xfId="6">
      <alignment horizontal="center" vertical="center"/>
    </xf>
    <xf numFmtId="1" fontId="12" fillId="13" borderId="8" applyAlignment="1" pivotButton="0" quotePrefix="0" xfId="0">
      <alignment horizontal="center" vertical="center"/>
    </xf>
    <xf numFmtId="9" fontId="12" fillId="13" borderId="8" applyAlignment="1" pivotButton="0" quotePrefix="0" xfId="6">
      <alignment horizontal="center" vertical="center"/>
    </xf>
    <xf numFmtId="0" fontId="4" fillId="13" borderId="1" applyAlignment="1" pivotButton="0" quotePrefix="0" xfId="0">
      <alignment horizontal="left" vertical="center" indent="1"/>
    </xf>
    <xf numFmtId="0" fontId="4" fillId="13" borderId="1" applyAlignment="1" pivotButton="0" quotePrefix="0" xfId="0">
      <alignment horizontal="center" vertical="center"/>
    </xf>
    <xf numFmtId="0" fontId="14" fillId="2" borderId="0" applyAlignment="1" pivotButton="0" quotePrefix="0" xfId="0">
      <alignment vertical="center"/>
    </xf>
    <xf numFmtId="165" fontId="14" fillId="2" borderId="0" applyAlignment="1" pivotButton="0" quotePrefix="0" xfId="0">
      <alignment horizontal="center" vertical="center" wrapText="1"/>
    </xf>
    <xf numFmtId="0" fontId="14" fillId="2" borderId="0" applyAlignment="1" pivotButton="0" quotePrefix="0" xfId="0">
      <alignment horizontal="center" vertical="center" wrapText="1"/>
    </xf>
    <xf numFmtId="9" fontId="14" fillId="2" borderId="0" applyAlignment="1" pivotButton="0" quotePrefix="0" xfId="6">
      <alignment horizontal="center" vertical="center" wrapText="1"/>
    </xf>
    <xf numFmtId="0" fontId="17" fillId="2" borderId="0" applyAlignment="1" pivotButton="0" quotePrefix="0" xfId="0">
      <alignment horizontal="left" vertical="center" indent="1"/>
    </xf>
    <xf numFmtId="0" fontId="15" fillId="2" borderId="0" applyAlignment="1" pivotButton="0" quotePrefix="0" xfId="0">
      <alignment vertical="center"/>
    </xf>
    <xf numFmtId="0" fontId="4" fillId="8" borderId="1" applyAlignment="1" pivotButton="0" quotePrefix="0" xfId="0">
      <alignment horizontal="left" vertical="center" indent="1"/>
    </xf>
    <xf numFmtId="0" fontId="4" fillId="11" borderId="1" applyAlignment="1" pivotButton="0" quotePrefix="0" xfId="0">
      <alignment horizontal="left" vertical="center" indent="1"/>
    </xf>
    <xf numFmtId="0" fontId="4" fillId="14" borderId="1" applyAlignment="1" pivotButton="0" quotePrefix="0" xfId="0">
      <alignment horizontal="left" vertical="center" indent="1"/>
    </xf>
    <xf numFmtId="0" fontId="4" fillId="2" borderId="0" applyAlignment="1" pivotButton="0" quotePrefix="0" xfId="0">
      <alignment horizontal="left" wrapText="1" indent="1"/>
    </xf>
    <xf numFmtId="0" fontId="0" fillId="0" borderId="0" pivotButton="0" quotePrefix="0" xfId="0"/>
    <xf numFmtId="0" fontId="6" fillId="2" borderId="0" applyAlignment="1" pivotButton="0" quotePrefix="0" xfId="0">
      <alignment vertical="center"/>
    </xf>
    <xf numFmtId="0" fontId="18" fillId="8" borderId="0" applyAlignment="1" pivotButton="0" quotePrefix="0" xfId="7">
      <alignment horizontal="center" vertical="center"/>
    </xf>
    <xf numFmtId="165" fontId="14" fillId="2" borderId="4" applyAlignment="1" pivotButton="0" quotePrefix="0" xfId="0">
      <alignment horizontal="center" vertical="center" wrapText="1"/>
    </xf>
    <xf numFmtId="165" fontId="14" fillId="2" borderId="0" applyAlignment="1" pivotButton="0" quotePrefix="0" xfId="0">
      <alignment horizontal="center" vertical="center" wrapText="1"/>
    </xf>
    <xf numFmtId="167" fontId="4" fillId="5" borderId="1" applyAlignment="1" pivotButton="0" quotePrefix="0" xfId="0">
      <alignment horizontal="center" vertical="center" wrapText="1"/>
    </xf>
    <xf numFmtId="167" fontId="5" fillId="5" borderId="1" applyAlignment="1" pivotButton="0" quotePrefix="0" xfId="0">
      <alignment horizontal="center" vertical="center" wrapText="1" readingOrder="1"/>
    </xf>
    <xf numFmtId="0" fontId="20" fillId="15" borderId="0" applyAlignment="1" pivotButton="0" quotePrefix="0" xfId="5">
      <alignment horizontal="center" vertical="center"/>
    </xf>
    <xf numFmtId="166" fontId="4" fillId="5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</cellXfs>
  <cellStyles count="6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Процентный" xfId="4" builtinId="5"/>
    <cellStyle name="Hyperlink" xfId="5" builtinId="8" hidden="0"/>
  </cellStyles>
  <dxfs count="40"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 レポート ダッシュボード'!$D$10</f>
              <strCache>
                <ptCount val="1"/>
                <pt idx="0">
                  <v>始める
日付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'プロジェクト レポート ダッシュボード'!$B$11:$B$22</f>
              <strCache>
                <ptCount val="12"/>
                <pt idx="0">
                  <v>キックオフミーティングの設定</v>
                </pt>
                <pt idx="1">
                  <v>目的に合意する</v>
                </pt>
                <pt idx="2">
                  <v>詳細な質問。</v>
                </pt>
                <pt idx="3">
                  <v>ハードウェアの質問。</v>
                </pt>
                <pt idx="4">
                  <v>最終リソース計画</v>
                </pt>
                <pt idx="5">
                  <v>スタッフ</v>
                </pt>
                <pt idx="6">
                  <v>技術的なReqs。</v>
                </pt>
                <pt idx="7">
                  <v>テスティング</v>
                </pt>
                <pt idx="8">
                  <v>開発完了</v>
                </pt>
                <pt idx="9">
                  <v>ハードウェア構成。</v>
                </pt>
                <pt idx="10">
                  <v>システムテスト</v>
                </pt>
                <pt idx="11">
                  <v>打ち上げる</v>
                </pt>
              </strCache>
            </strRef>
          </cat>
          <val>
            <numRef>
              <f>'プロジェクト レポート ダッシュボード'!$D$11:$D$22</f>
              <numCache>
                <formatCode>mm/dd</formatCode>
                <ptCount val="12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</numCache>
            </numRef>
          </val>
        </ser>
        <ser>
          <idx val="1"/>
          <order val="1"/>
          <tx>
            <strRef>
              <f>'プロジェクト レポート ダッシュボード'!$F$10</f>
              <strCache>
                <ptCount val="1"/>
                <pt idx="0">
                  <v>期間
日で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'プロジェクト レポート ダッシュボード'!$B$11:$B$22</f>
              <strCache>
                <ptCount val="12"/>
                <pt idx="0">
                  <v>キックオフミーティングの設定</v>
                </pt>
                <pt idx="1">
                  <v>目的に合意する</v>
                </pt>
                <pt idx="2">
                  <v>詳細な質問。</v>
                </pt>
                <pt idx="3">
                  <v>ハードウェアの質問。</v>
                </pt>
                <pt idx="4">
                  <v>最終リソース計画</v>
                </pt>
                <pt idx="5">
                  <v>スタッフ</v>
                </pt>
                <pt idx="6">
                  <v>技術的なReqs。</v>
                </pt>
                <pt idx="7">
                  <v>テスティング</v>
                </pt>
                <pt idx="8">
                  <v>開発完了</v>
                </pt>
                <pt idx="9">
                  <v>ハードウェア構成。</v>
                </pt>
                <pt idx="10">
                  <v>システムテスト</v>
                </pt>
                <pt idx="11">
                  <v>打ち上げる</v>
                </pt>
              </strCache>
            </strRef>
          </cat>
          <val>
            <numRef>
              <f>'プロジェクト レポート ダッシュボード'!$F$11:$F$22</f>
              <numCache>
                <formatCode>0</formatCode>
                <ptCount val="12"/>
                <pt idx="0">
                  <v>6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13</v>
                </pt>
                <pt idx="6">
                  <v>13</v>
                </pt>
                <pt idx="7">
                  <v>18</v>
                </pt>
                <pt idx="8">
                  <v>11</v>
                </pt>
                <pt idx="9">
                  <v>9</v>
                </pt>
                <pt idx="10">
                  <v>2</v>
                </pt>
                <pt idx="11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ja">
                <a:latin typeface="Century Gothic" panose="020B0502020202020204" pitchFamily="34" charset="0"/>
              </a:rPr>
              <a:t>タスクの優先度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'空白プロジェクト レポート ダッシュボード'!$B$43:$B$46</f>
              <strCache>
                <ptCount val="3"/>
                <pt idx="0">
                  <v>高い</v>
                </pt>
                <pt idx="1">
                  <v>中程度</v>
                </pt>
                <pt idx="2">
                  <v>低い</v>
                </pt>
              </strCache>
            </strRef>
          </cat>
          <val>
            <numRef>
              <f>'空白プロジェクト レポート ダッシュボード'!$C$43:$C$46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'空白プロジェクト レポート ダッシュボード'!$B$43:$B$46</f>
              <strCache>
                <ptCount val="3"/>
                <pt idx="0">
                  <v>高い</v>
                </pt>
                <pt idx="1">
                  <v>中程度</v>
                </pt>
                <pt idx="2">
                  <v>低い</v>
                </pt>
              </strCache>
            </strRef>
          </cat>
          <val>
            <numRef>
              <f>'空白プロジェクト レポート ダッシュボード'!$C$43:$C$46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ja">
                <a:latin typeface="Century Gothic" panose="020B0502020202020204" pitchFamily="34" charset="0"/>
              </a:rPr>
              <a:t>タスクのステータス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'プロジェクト レポート ダッシュボード'!$B$26:$B$30</f>
              <strCache>
                <ptCount val="5"/>
                <pt idx="0">
                  <v>開始されていません</v>
                </pt>
                <pt idx="1">
                  <v>進行中で</v>
                </pt>
                <pt idx="2">
                  <v>完成</v>
                </pt>
                <pt idx="3">
                  <v>遅れた</v>
                </pt>
                <pt idx="4">
                  <v>保留中</v>
                </pt>
              </strCache>
            </strRef>
          </cat>
          <val>
            <numRef>
              <f>'プロジェクト レポート ダッシュボード'!$C$26:$C$30</f>
              <numCache>
                <formatCode>0</formatCode>
                <ptCount val="5"/>
                <pt idx="0">
                  <v>2</v>
                </pt>
                <pt idx="1">
                  <v>3</v>
                </pt>
                <pt idx="2">
                  <v>5</v>
                </pt>
                <pt idx="3">
                  <v>1</v>
                </pt>
                <pt idx="4">
                  <v>1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'プロジェクト レポート ダッシュボード'!$B$26:$B$30</f>
              <strCache>
                <ptCount val="5"/>
                <pt idx="0">
                  <v>開始されていません</v>
                </pt>
                <pt idx="1">
                  <v>進行中で</v>
                </pt>
                <pt idx="2">
                  <v>完成</v>
                </pt>
                <pt idx="3">
                  <v>遅れた</v>
                </pt>
                <pt idx="4">
                  <v>保留中</v>
                </pt>
              </strCache>
            </strRef>
          </cat>
          <val>
            <numRef>
              <f>'プロジェクト レポート ダッシュボード'!$C$26:$C$30</f>
              <numCache>
                <formatCode>0</formatCode>
                <ptCount val="5"/>
                <pt idx="0">
                  <v>2</v>
                </pt>
                <pt idx="1">
                  <v>3</v>
                </pt>
                <pt idx="2">
                  <v>5</v>
                </pt>
                <pt idx="3">
                  <v>1</v>
                </pt>
                <pt idx="4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ja">
                <a:latin typeface="Century Gothic" panose="020B0502020202020204" pitchFamily="34" charset="0"/>
              </a:rPr>
              <a:t>予算</a:t>
            </a:r>
          </a:p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546591127328596"/>
          <y val="0.2936434195725534"/>
          <w val="0.77391415402343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cat>
            <strRef>
              <f>'プロジェクト レポート ダッシュボード'!$F$25:$F$26</f>
              <strCache>
                <ptCount val="2"/>
                <pt idx="0">
                  <v>計画</v>
                </pt>
                <pt idx="1">
                  <v>実際の</v>
                </pt>
              </strCache>
            </strRef>
          </cat>
          <val>
            <numRef>
              <f>'プロジェクト レポート ダッシュボード'!$G$25:$G$26</f>
              <numCache>
                <formatCode>#,##0</formatCode>
                <ptCount val="2"/>
                <pt idx="0">
                  <v>80000</v>
                </pt>
                <pt idx="1">
                  <v>50000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inMax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b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ja">
                <a:latin typeface="Century Gothic" panose="020B0502020202020204" pitchFamily="34" charset="0"/>
              </a:rPr>
              <a:t>保留中のアイテム</a:t>
            </a:r>
            <a:endParaRPr lang="en-US" baseline="0"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'プロジェクト レポート ダッシュボード'!$F$34:$F$36</f>
              <strCache>
                <ptCount val="3"/>
                <pt idx="0">
                  <v>決定</v>
                </pt>
                <pt idx="1">
                  <v>アクション</v>
                </pt>
                <pt idx="2">
                  <v xml:space="preserve">変更要求 </v>
                </pt>
              </strCache>
            </strRef>
          </cat>
          <val>
            <numRef>
              <f>'プロジェクト レポート ダッシュボード'!$G$34:$G$36</f>
              <numCache>
                <formatCode>#,##0</formatCode>
                <ptCount val="3"/>
                <pt idx="0">
                  <v>5</v>
                </pt>
                <pt idx="1">
                  <v>2</v>
                </pt>
                <pt idx="2">
                  <v>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ja">
                <a:latin typeface="Century Gothic" panose="020B0502020202020204" pitchFamily="34" charset="0"/>
              </a:rPr>
              <a:t>タスクの優先度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'プロジェクト レポート ダッシュボード'!$B$35:$B$38</f>
              <strCache>
                <ptCount val="3"/>
                <pt idx="0">
                  <v>高い</v>
                </pt>
                <pt idx="1">
                  <v>中程度</v>
                </pt>
                <pt idx="2">
                  <v>低い</v>
                </pt>
              </strCache>
            </strRef>
          </cat>
          <val>
            <numRef>
              <f>'プロジェクト レポート ダッシュボード'!$C$35:$C$38</f>
              <numCache>
                <formatCode>0</formatCode>
                <ptCount val="4"/>
                <pt idx="0">
                  <v>7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'プロジェクト レポート ダッシュボード'!$B$35:$B$38</f>
              <strCache>
                <ptCount val="3"/>
                <pt idx="0">
                  <v>高い</v>
                </pt>
                <pt idx="1">
                  <v>中程度</v>
                </pt>
                <pt idx="2">
                  <v>低い</v>
                </pt>
              </strCache>
            </strRef>
          </cat>
          <val>
            <numRef>
              <f>'プロジェクト レポート ダッシュボード'!$C$35:$C$38</f>
              <numCache>
                <formatCode>0</formatCode>
                <ptCount val="4"/>
                <pt idx="0">
                  <v>7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'空白プロジェクト レポート ダッシュボード'!$D$10</f>
              <strCache>
                <ptCount val="1"/>
                <pt idx="0">
                  <v>始める
日付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'空白プロジェクト レポート ダッシュボード'!$B$11:$B$30</f>
              <strCache>
                <ptCount val="20"/>
                <pt idx="0">
                  <v>タスク 1</v>
                </pt>
                <pt idx="1">
                  <v>タスク 2</v>
                </pt>
                <pt idx="2">
                  <v>タスク 3</v>
                </pt>
                <pt idx="3">
                  <v>タスク 4</v>
                </pt>
                <pt idx="4">
                  <v>タスク 5</v>
                </pt>
                <pt idx="5">
                  <v>タスク 6</v>
                </pt>
                <pt idx="6">
                  <v>タスク 7</v>
                </pt>
                <pt idx="7">
                  <v>タスク 8</v>
                </pt>
                <pt idx="8">
                  <v>タスク 9</v>
                </pt>
                <pt idx="9">
                  <v>タスク 10</v>
                </pt>
                <pt idx="10">
                  <v>タスク 11</v>
                </pt>
                <pt idx="11">
                  <v>タスク 12</v>
                </pt>
                <pt idx="12">
                  <v>タスク 13</v>
                </pt>
                <pt idx="13">
                  <v>タスク 14</v>
                </pt>
                <pt idx="14">
                  <v>タスク 15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  <pt idx="19">
                  <v>タスク 20</v>
                </pt>
              </strCache>
            </strRef>
          </cat>
          <val>
            <numRef>
              <f>'空白プロジェクト レポート ダッシュボード'!$D$11:$D$30</f>
              <numCache>
                <formatCode>mm/dd</formatCode>
                <ptCount val="20"/>
              </numCache>
            </numRef>
          </val>
        </ser>
        <ser>
          <idx val="1"/>
          <order val="1"/>
          <tx>
            <strRef>
              <f>'空白プロジェクト レポート ダッシュボード'!$F$10</f>
              <strCache>
                <ptCount val="1"/>
                <pt idx="0">
                  <v>期間
日で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'空白プロジェクト レポート ダッシュボード'!$B$11:$B$30</f>
              <strCache>
                <ptCount val="20"/>
                <pt idx="0">
                  <v>タスク 1</v>
                </pt>
                <pt idx="1">
                  <v>タスク 2</v>
                </pt>
                <pt idx="2">
                  <v>タスク 3</v>
                </pt>
                <pt idx="3">
                  <v>タスク 4</v>
                </pt>
                <pt idx="4">
                  <v>タスク 5</v>
                </pt>
                <pt idx="5">
                  <v>タスク 6</v>
                </pt>
                <pt idx="6">
                  <v>タスク 7</v>
                </pt>
                <pt idx="7">
                  <v>タスク 8</v>
                </pt>
                <pt idx="8">
                  <v>タスク 9</v>
                </pt>
                <pt idx="9">
                  <v>タスク 10</v>
                </pt>
                <pt idx="10">
                  <v>タスク 11</v>
                </pt>
                <pt idx="11">
                  <v>タスク 12</v>
                </pt>
                <pt idx="12">
                  <v>タスク 13</v>
                </pt>
                <pt idx="13">
                  <v>タスク 14</v>
                </pt>
                <pt idx="14">
                  <v>タスク 15</v>
                </pt>
                <pt idx="15">
                  <v>タスク 16</v>
                </pt>
                <pt idx="16">
                  <v>タスク 17</v>
                </pt>
                <pt idx="17">
                  <v>タスク 18</v>
                </pt>
                <pt idx="18">
                  <v>タスク 19</v>
                </pt>
                <pt idx="19">
                  <v>タスク 20</v>
                </pt>
              </strCache>
            </strRef>
          </cat>
          <val>
            <numRef>
              <f>'空白プロジェクト レポート ダッシュボード'!$F$11:$F$30</f>
              <numCache>
                <formatCode>0</formatCode>
                <ptCount val="20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ja">
                <a:latin typeface="Century Gothic" panose="020B0502020202020204" pitchFamily="34" charset="0"/>
              </a:rPr>
              <a:t>タスクのステータス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'空白プロジェクト レポート ダッシュボード'!$B$34:$B$38</f>
              <strCache>
                <ptCount val="5"/>
                <pt idx="0">
                  <v>開始されていません</v>
                </pt>
                <pt idx="1">
                  <v>進行中で</v>
                </pt>
                <pt idx="2">
                  <v>完成</v>
                </pt>
                <pt idx="3">
                  <v>遅れた</v>
                </pt>
                <pt idx="4">
                  <v>保留中</v>
                </pt>
              </strCache>
            </strRef>
          </cat>
          <val>
            <numRef>
              <f>'空白プロジェクト レポート ダッシュボード'!$C$34:$C$38</f>
              <numCache>
                <formatCode>0</formatCode>
                <ptCount val="5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'空白プロジェクト レポート ダッシュボード'!$B$34:$B$38</f>
              <strCache>
                <ptCount val="5"/>
                <pt idx="0">
                  <v>開始されていません</v>
                </pt>
                <pt idx="1">
                  <v>進行中で</v>
                </pt>
                <pt idx="2">
                  <v>完成</v>
                </pt>
                <pt idx="3">
                  <v>遅れた</v>
                </pt>
                <pt idx="4">
                  <v>保留中</v>
                </pt>
              </strCache>
            </strRef>
          </cat>
          <val>
            <numRef>
              <f>'空白プロジェクト レポート ダッシュボード'!$C$34:$C$38</f>
              <numCache>
                <formatCode>0</formatCode>
                <ptCount val="5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ja">
                <a:latin typeface="Century Gothic" panose="020B0502020202020204" pitchFamily="34" charset="0"/>
              </a:rPr>
              <a:t>予算</a:t>
            </a:r>
          </a:p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546591127328596"/>
          <y val="0.2936434195725534"/>
          <w val="0.77391415402343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cat>
            <strRef>
              <f>'空白プロジェクト レポート ダッシュボード'!$F$33:$F$34</f>
              <strCache>
                <ptCount val="2"/>
                <pt idx="0">
                  <v>計画</v>
                </pt>
                <pt idx="1">
                  <v>実際の</v>
                </pt>
              </strCache>
            </strRef>
          </cat>
          <val>
            <numRef>
              <f>'空白プロジェクト レポート ダッシュボード'!$G$33:$G$34</f>
              <numCache>
                <formatCode>#,##0</formatCode>
                <ptCount val="2"/>
                <pt idx="0">
                  <v>0</v>
                </pt>
                <pt idx="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inMax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b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ja">
                <a:latin typeface="Century Gothic" panose="020B0502020202020204" pitchFamily="34" charset="0"/>
              </a:rPr>
              <a:t>保留中のアイテム</a:t>
            </a:r>
            <a:endParaRPr lang="en-US" baseline="0"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'空白プロジェクト レポート ダッシュボード'!$F$42:$F$44</f>
              <strCache>
                <ptCount val="3"/>
                <pt idx="0">
                  <v>決定</v>
                </pt>
                <pt idx="1">
                  <v>アクション</v>
                </pt>
                <pt idx="2">
                  <v xml:space="preserve">変更要求 </v>
                </pt>
              </strCache>
            </strRef>
          </cat>
          <val>
            <numRef>
              <f>'空白プロジェクト レポート ダッシュボード'!$G$42:$G$44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/Relationships>
</file>

<file path=xl/drawings/_rels/drawing2.xml.rels><Relationships xmlns="http://schemas.openxmlformats.org/package/2006/relationships"><Relationship Type="http://schemas.openxmlformats.org/officeDocument/2006/relationships/chart" Target="/xl/charts/chart6.xml" Id="rId1"/><Relationship Type="http://schemas.openxmlformats.org/officeDocument/2006/relationships/chart" Target="/xl/charts/chart7.xml" Id="rId2"/><Relationship Type="http://schemas.openxmlformats.org/officeDocument/2006/relationships/chart" Target="/xl/charts/chart8.xml" Id="rId3"/><Relationship Type="http://schemas.openxmlformats.org/officeDocument/2006/relationships/chart" Target="/xl/charts/chart9.xml" Id="rId4"/><Relationship Type="http://schemas.openxmlformats.org/officeDocument/2006/relationships/chart" Target="/xl/charts/chart10.xml" Id="rId5"/><Relationship Type="http://schemas.openxmlformats.org/officeDocument/2006/relationships/image" Target="/xl/media/image1.png" Id="rId6"/></Relationships>
</file>

<file path=xl/drawings/drawing1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9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3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7</col>
      <colOff>495300</colOff>
      <row>4</row>
      <rowOff>5168900</rowOff>
    </from>
    <to>
      <col>8</col>
      <colOff>3759200</colOff>
      <row>5</row>
      <rowOff>1752600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7</col>
      <colOff>444500</colOff>
      <row>5</row>
      <rowOff>1930400</rowOff>
    </from>
    <to>
      <col>8</col>
      <colOff>3848100</colOff>
      <row>5</row>
      <rowOff>4178300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3</col>
      <colOff>381000</colOff>
      <row>4</row>
      <rowOff>5168900</rowOff>
    </from>
    <to>
      <col>7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9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3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7</col>
      <colOff>495300</colOff>
      <row>4</row>
      <rowOff>5168900</rowOff>
    </from>
    <to>
      <col>8</col>
      <colOff>3759200</colOff>
      <row>5</row>
      <rowOff>1752600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7</col>
      <colOff>444500</colOff>
      <row>5</row>
      <rowOff>1930400</rowOff>
    </from>
    <to>
      <col>8</col>
      <colOff>3848100</colOff>
      <row>5</row>
      <rowOff>4178300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3</col>
      <colOff>381000</colOff>
      <row>4</row>
      <rowOff>5168900</rowOff>
    </from>
    <to>
      <col>7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9</col>
      <colOff>177800</colOff>
      <row>4</row>
      <rowOff>38100</rowOff>
    </from>
    <to>
      <col>14</col>
      <colOff>368300</colOff>
      <row>4</row>
      <rowOff>3708400</rowOff>
    </to>
    <grpSp>
      <nvGrpSpPr>
        <cNvPr id="8" name="Group 7"/>
        <cNvGrpSpPr/>
      </nvGrpSpPr>
      <grpSpPr>
        <a:xfrm xmlns:a="http://schemas.openxmlformats.org/drawingml/2006/main" rot="0">
          <a:off x="14808200" y="1676400"/>
          <a:ext cx="2908300" cy="3441700"/>
          <a:chOff x="16992600" y="7112000"/>
          <a:chExt cx="2908300" cy="3670300"/>
        </a:xfrm>
      </grpSpPr>
      <pic>
        <nvPicPr>
          <cNvPr id="11" name="Picture 10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6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3&amp;utm_language=JA&amp;utm_source=integrated+content&amp;utm_campaign=/project-report-templates&amp;utm_medium=ic+project+report+dashboard+77183+0+jp&amp;lpa=ic+project+report+dashboard+77183+0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B41" sqref="B41:I41"/>
    </sheetView>
  </sheetViews>
  <sheetFormatPr baseColWidth="8" defaultColWidth="11" defaultRowHeight="12.5"/>
  <cols>
    <col width="3.33203125" customWidth="1" style="7" min="1" max="1"/>
    <col width="35.83203125" customWidth="1" style="7" min="2" max="2"/>
    <col width="20.83203125" customWidth="1" style="7" min="3" max="3"/>
    <col width="10.83203125" customWidth="1" style="7" min="4" max="5"/>
    <col width="17.83203125" customWidth="1" style="7" min="6" max="6"/>
    <col width="20.83203125" customWidth="1" style="7" min="7" max="8"/>
    <col width="50.83203125" customWidth="1" style="7" min="9" max="9"/>
    <col width="3.33203125" customWidth="1" style="7" min="10" max="10"/>
    <col width="12.83203125" customWidth="1" style="7" min="11" max="11"/>
    <col width="3.33203125" customWidth="1" style="7" min="12" max="12"/>
    <col width="12.83203125" customWidth="1" style="7" min="13" max="13"/>
    <col width="3.33203125" customWidth="1" style="7" min="14" max="14"/>
    <col width="11" customWidth="1" style="7" min="15" max="17"/>
    <col width="9" customWidth="1" style="7" min="18" max="18"/>
    <col width="11" customWidth="1" style="7" min="19" max="16384"/>
  </cols>
  <sheetData>
    <row r="1" ht="45" customHeight="1" s="69">
      <c r="A1" s="10" t="n"/>
      <c r="B1" s="70" t="inlineStr">
        <is>
          <t>プロジェクト レポート ダッシュボード テンプレート</t>
        </is>
      </c>
      <c r="J1" s="10" t="n"/>
      <c r="L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5" customFormat="1" customHeight="1" s="25">
      <c r="A2" s="20" t="n"/>
      <c r="B2" s="21" t="inlineStr">
        <is>
          <t>プロジェクト名</t>
        </is>
      </c>
      <c r="C2" s="22" t="n"/>
      <c r="D2" s="21" t="n"/>
      <c r="E2" s="21" t="n"/>
      <c r="F2" s="23" t="inlineStr">
        <is>
          <t>日付</t>
        </is>
      </c>
      <c r="G2" s="24" t="inlineStr">
        <is>
          <t>プロジェクトのステータス</t>
        </is>
      </c>
      <c r="H2" s="23" t="inlineStr">
        <is>
          <t>完了率</t>
        </is>
      </c>
      <c r="I2" s="20" t="n"/>
      <c r="J2" s="20" t="n"/>
      <c r="K2" s="20" t="n"/>
      <c r="L2" s="20" t="n"/>
      <c r="M2" s="20" t="n"/>
      <c r="N2" s="20" t="n"/>
      <c r="O2" s="20" t="n"/>
      <c r="P2" s="20" t="n"/>
      <c r="Q2" s="20" t="n"/>
      <c r="R2" s="20" t="n"/>
      <c r="S2" s="20" t="n"/>
      <c r="T2" s="20" t="n"/>
      <c r="U2" s="20" t="n"/>
      <c r="V2" s="20" t="n"/>
      <c r="W2" s="20" t="n"/>
      <c r="X2" s="20" t="n"/>
      <c r="Y2" s="20" t="n"/>
      <c r="Z2" s="20" t="n"/>
      <c r="AA2" s="20" t="n"/>
      <c r="AB2" s="20" t="n"/>
      <c r="AC2" s="20" t="n"/>
      <c r="AD2" s="20" t="n"/>
      <c r="AE2" s="20" t="n"/>
      <c r="AF2" s="20" t="n"/>
      <c r="AG2" s="20" t="n"/>
      <c r="AH2" s="20" t="n"/>
    </row>
    <row r="3" ht="35" customHeight="1" s="69" thickBot="1">
      <c r="A3" s="10" t="n"/>
      <c r="B3" s="26" t="n"/>
      <c r="C3" s="27" t="n"/>
      <c r="D3" s="27" t="n"/>
      <c r="E3" s="28" t="n"/>
      <c r="F3" s="72" t="inlineStr">
        <is>
          <t>00/00/00</t>
        </is>
      </c>
      <c r="G3" s="30" t="n"/>
      <c r="H3" s="31" t="n">
        <v>0.72</v>
      </c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</row>
    <row r="4" ht="35" customHeight="1" s="69">
      <c r="A4" s="10" t="n"/>
      <c r="B4" s="63" t="inlineStr">
        <is>
          <t>タスクタイムライン</t>
        </is>
      </c>
      <c r="C4" s="59" t="n"/>
      <c r="D4" s="59" t="n"/>
      <c r="E4" s="59" t="n"/>
      <c r="F4" s="73" t="n"/>
      <c r="G4" s="61" t="n"/>
      <c r="H4" s="62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</row>
    <row r="5" ht="409" customHeight="1" s="69">
      <c r="A5" s="10" t="n"/>
      <c r="B5" s="10" t="n"/>
      <c r="C5" s="10" t="n"/>
      <c r="D5" s="10" t="n"/>
      <c r="E5" s="10" t="n"/>
      <c r="F5" s="10" t="n"/>
      <c r="G5" s="10" t="n"/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323" customHeight="1" s="69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Height="1" s="69">
      <c r="A8" s="10" t="n"/>
      <c r="B8" s="35" t="inlineStr">
        <is>
          <t>ダッシュボードデータ</t>
        </is>
      </c>
      <c r="C8" s="10" t="n"/>
      <c r="D8" s="10" t="n"/>
      <c r="E8" s="10" t="n"/>
      <c r="F8" s="10" t="n"/>
      <c r="G8" s="10" t="n"/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Height="1" s="69">
      <c r="A9" s="10" t="n"/>
      <c r="B9" s="34" t="inlineStr">
        <is>
          <t>タスクテーブル</t>
        </is>
      </c>
      <c r="C9" s="10" t="n"/>
      <c r="D9" s="10" t="n"/>
      <c r="E9" s="10" t="n"/>
      <c r="F9" s="10" t="n"/>
      <c r="G9" s="10" t="n"/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35" customFormat="1" customHeight="1" s="12">
      <c r="A10" s="11" t="n"/>
      <c r="B10" s="15" t="inlineStr">
        <is>
          <t>タスク名</t>
        </is>
      </c>
      <c r="C10" s="15" t="inlineStr">
        <is>
          <t>割り当て先</t>
        </is>
      </c>
      <c r="D10" s="40" t="inlineStr">
        <is>
          <t>始める
日付</t>
        </is>
      </c>
      <c r="E10" s="40" t="inlineStr">
        <is>
          <t>終わり
日付</t>
        </is>
      </c>
      <c r="F10" s="41" t="inlineStr">
        <is>
          <t>期間 
日で</t>
        </is>
      </c>
      <c r="G10" s="15" t="inlineStr">
        <is>
          <t>地位</t>
        </is>
      </c>
      <c r="H10" s="15" t="inlineStr">
        <is>
          <t>優先権</t>
        </is>
      </c>
      <c r="I10" s="15" t="inlineStr">
        <is>
          <t>コメント</t>
        </is>
      </c>
      <c r="J10" s="11" t="n"/>
      <c r="K10" s="15" t="inlineStr">
        <is>
          <t>地位</t>
        </is>
      </c>
      <c r="L10" s="11" t="n"/>
      <c r="M10" s="15" t="inlineStr">
        <is>
          <t>優先権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</row>
    <row r="11" ht="23" customFormat="1" customHeight="1" s="33">
      <c r="A11" s="8" t="n"/>
      <c r="B11" s="3" t="inlineStr">
        <is>
          <t>キックオフミーティングの設定</t>
        </is>
      </c>
      <c r="C11" s="2" t="n"/>
      <c r="D11" s="74" t="n">
        <v>45293</v>
      </c>
      <c r="E11" s="74" t="n">
        <v>45299</v>
      </c>
      <c r="F11" s="43">
        <f>IF(D11=0,0,E11-D11)</f>
        <v/>
      </c>
      <c r="G11" s="2" t="inlineStr">
        <is>
          <t>完成</t>
        </is>
      </c>
      <c r="H11" s="2" t="inlineStr">
        <is>
          <t>高い</t>
        </is>
      </c>
      <c r="I11" s="2" t="n"/>
      <c r="J11" s="33" t="n"/>
      <c r="K11" s="32" t="inlineStr">
        <is>
          <t>開始されていません</t>
        </is>
      </c>
      <c r="L11" s="8" t="n"/>
      <c r="M11" s="16" t="inlineStr">
        <is>
          <t>高い</t>
        </is>
      </c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3" customFormat="1" customHeight="1" s="33">
      <c r="A12" s="8" t="n"/>
      <c r="B12" s="3" t="inlineStr">
        <is>
          <t>目的に合意する</t>
        </is>
      </c>
      <c r="C12" s="4" t="n"/>
      <c r="D12" s="75" t="n">
        <v>45295</v>
      </c>
      <c r="E12" s="75" t="n">
        <v>45302</v>
      </c>
      <c r="F12" s="43">
        <f>IF(D12=0,0,E12-D12)</f>
        <v/>
      </c>
      <c r="G12" s="3" t="inlineStr">
        <is>
          <t>完成</t>
        </is>
      </c>
      <c r="H12" s="3" t="inlineStr">
        <is>
          <t>中程度</t>
        </is>
      </c>
      <c r="I12" s="2" t="n"/>
      <c r="J12" s="33" t="n"/>
      <c r="K12" s="3" t="inlineStr">
        <is>
          <t>進行中で</t>
        </is>
      </c>
      <c r="L12" s="8" t="n"/>
      <c r="M12" s="17" t="inlineStr">
        <is>
          <t>中程度</t>
        </is>
      </c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3" customFormat="1" customHeight="1" s="33">
      <c r="A13" s="8" t="n"/>
      <c r="B13" s="3" t="inlineStr">
        <is>
          <t>詳細な質問。</t>
        </is>
      </c>
      <c r="C13" s="4" t="n"/>
      <c r="D13" s="75" t="n">
        <v>45298</v>
      </c>
      <c r="E13" s="75" t="n">
        <v>45302</v>
      </c>
      <c r="F13" s="43">
        <f>IF(D13=0,0,E13-D13)</f>
        <v/>
      </c>
      <c r="G13" s="3" t="inlineStr">
        <is>
          <t>完成</t>
        </is>
      </c>
      <c r="H13" s="3" t="inlineStr">
        <is>
          <t>低い</t>
        </is>
      </c>
      <c r="I13" s="2" t="n"/>
      <c r="J13" s="33" t="n"/>
      <c r="K13" s="3" t="inlineStr">
        <is>
          <t>完成</t>
        </is>
      </c>
      <c r="L13" s="8" t="n"/>
      <c r="M13" s="18" t="inlineStr">
        <is>
          <t>低い</t>
        </is>
      </c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3" customFormat="1" customHeight="1" s="33">
      <c r="A14" s="8" t="n"/>
      <c r="B14" s="3" t="inlineStr">
        <is>
          <t>ハードウェアの質問。</t>
        </is>
      </c>
      <c r="C14" s="13" t="n"/>
      <c r="D14" s="75" t="n">
        <v>45301</v>
      </c>
      <c r="E14" s="75" t="n">
        <v>45306</v>
      </c>
      <c r="F14" s="43">
        <f>IF(D14=0,0,E14-D14)</f>
        <v/>
      </c>
      <c r="G14" s="3" t="inlineStr">
        <is>
          <t>完成</t>
        </is>
      </c>
      <c r="H14" s="3" t="inlineStr">
        <is>
          <t>低い</t>
        </is>
      </c>
      <c r="I14" s="2" t="n"/>
      <c r="J14" s="33" t="n"/>
      <c r="K14" s="13" t="inlineStr">
        <is>
          <t>遅れた</t>
        </is>
      </c>
      <c r="L14" s="8" t="n"/>
      <c r="M14" s="13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3" customFormat="1" customHeight="1" s="33">
      <c r="A15" s="8" t="n"/>
      <c r="B15" s="3" t="inlineStr">
        <is>
          <t>最終リソース計画</t>
        </is>
      </c>
      <c r="C15" s="4" t="n"/>
      <c r="D15" s="75" t="n">
        <v>45304</v>
      </c>
      <c r="E15" s="75" t="n">
        <v>45311</v>
      </c>
      <c r="F15" s="43">
        <f>IF(D15=0,0,E15-D15)</f>
        <v/>
      </c>
      <c r="G15" s="3" t="inlineStr">
        <is>
          <t>完成</t>
        </is>
      </c>
      <c r="H15" s="3" t="inlineStr">
        <is>
          <t>低い</t>
        </is>
      </c>
      <c r="I15" s="2" t="n"/>
      <c r="J15" s="8" t="n"/>
      <c r="K15" s="13" t="inlineStr">
        <is>
          <t>保留中</t>
        </is>
      </c>
      <c r="L15" s="8" t="n"/>
      <c r="M15" s="10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3" customFormat="1" customHeight="1" s="33">
      <c r="A16" s="8" t="n"/>
      <c r="B16" s="3" t="inlineStr">
        <is>
          <t>スタッフ</t>
        </is>
      </c>
      <c r="C16" s="4" t="n"/>
      <c r="D16" s="75" t="n">
        <v>45307</v>
      </c>
      <c r="E16" s="75" t="n">
        <v>45320</v>
      </c>
      <c r="F16" s="43">
        <f>IF(D16=0,0,E16-D16)</f>
        <v/>
      </c>
      <c r="G16" s="3" t="inlineStr">
        <is>
          <t>遅れた</t>
        </is>
      </c>
      <c r="H16" s="3" t="inlineStr">
        <is>
          <t>高い</t>
        </is>
      </c>
      <c r="I16" s="2" t="n"/>
      <c r="J16" s="8" t="n"/>
      <c r="K16" s="10" t="n"/>
      <c r="L16" s="8" t="n"/>
      <c r="M16" s="10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3" customFormat="1" customHeight="1" s="33">
      <c r="A17" s="8" t="n"/>
      <c r="B17" s="3" t="inlineStr">
        <is>
          <t>技術的なReqs。</t>
        </is>
      </c>
      <c r="C17" s="14" t="n"/>
      <c r="D17" s="75" t="n">
        <v>45310</v>
      </c>
      <c r="E17" s="74" t="n">
        <v>45323</v>
      </c>
      <c r="F17" s="43">
        <f>IF(D17=0,0,E17-D17)</f>
        <v/>
      </c>
      <c r="G17" s="3" t="inlineStr">
        <is>
          <t>進行中で</t>
        </is>
      </c>
      <c r="H17" s="3" t="inlineStr">
        <is>
          <t>高い</t>
        </is>
      </c>
      <c r="I17" s="2" t="n"/>
      <c r="J17" s="8" t="n"/>
      <c r="K17" s="10" t="n"/>
      <c r="L17" s="8" t="n"/>
      <c r="M17" s="10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3" customFormat="1" customHeight="1" s="33">
      <c r="A18" s="8" t="n"/>
      <c r="B18" s="3" t="inlineStr">
        <is>
          <t>テスティング</t>
        </is>
      </c>
      <c r="C18" s="14" t="n"/>
      <c r="D18" s="75" t="n">
        <v>45313</v>
      </c>
      <c r="E18" s="74" t="n">
        <v>45331</v>
      </c>
      <c r="F18" s="43">
        <f>IF(D18=0,0,E18-D18)</f>
        <v/>
      </c>
      <c r="G18" s="3" t="inlineStr">
        <is>
          <t>進行中で</t>
        </is>
      </c>
      <c r="H18" s="3" t="inlineStr">
        <is>
          <t>高い</t>
        </is>
      </c>
      <c r="I18" s="2" t="n"/>
      <c r="J18" s="8" t="n"/>
      <c r="K18" s="10" t="n"/>
      <c r="L18" s="8" t="n"/>
      <c r="M18" s="10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3" customFormat="1" customHeight="1" s="33">
      <c r="A19" s="8" t="n"/>
      <c r="B19" s="3" t="inlineStr">
        <is>
          <t>開発完了</t>
        </is>
      </c>
      <c r="C19" s="14" t="n"/>
      <c r="D19" s="75" t="n">
        <v>45316</v>
      </c>
      <c r="E19" s="74" t="n">
        <v>45327</v>
      </c>
      <c r="F19" s="43">
        <f>IF(D19=0,0,E19-D19)</f>
        <v/>
      </c>
      <c r="G19" s="3" t="inlineStr">
        <is>
          <t>進行中で</t>
        </is>
      </c>
      <c r="H19" s="3" t="inlineStr">
        <is>
          <t>高い</t>
        </is>
      </c>
      <c r="I19" s="2" t="n"/>
      <c r="J19" s="8" t="n"/>
      <c r="K19" s="10" t="n"/>
      <c r="L19" s="8" t="n"/>
      <c r="M19" s="10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3" customFormat="1" customHeight="1" s="33">
      <c r="A20" s="8" t="n"/>
      <c r="B20" s="3" t="inlineStr">
        <is>
          <t>ハードウェア構成。</t>
        </is>
      </c>
      <c r="C20" s="14" t="n"/>
      <c r="D20" s="75" t="n">
        <v>45319</v>
      </c>
      <c r="E20" s="74" t="n">
        <v>45328</v>
      </c>
      <c r="F20" s="43">
        <f>IF(D20=0,0,E20-D20)</f>
        <v/>
      </c>
      <c r="G20" s="3" t="inlineStr">
        <is>
          <t>保留中</t>
        </is>
      </c>
      <c r="H20" s="3" t="inlineStr">
        <is>
          <t>高い</t>
        </is>
      </c>
      <c r="I20" s="2" t="n"/>
      <c r="J20" s="8" t="n"/>
      <c r="K20" s="10" t="n"/>
      <c r="L20" s="8" t="n"/>
      <c r="M20" s="10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3" customFormat="1" customHeight="1" s="33">
      <c r="A21" s="8" t="n"/>
      <c r="B21" s="3" t="inlineStr">
        <is>
          <t>システムテスト</t>
        </is>
      </c>
      <c r="C21" s="14" t="n"/>
      <c r="D21" s="75" t="n">
        <v>45322</v>
      </c>
      <c r="E21" s="74" t="n">
        <v>45324</v>
      </c>
      <c r="F21" s="43">
        <f>IF(D21=0,0,E21-D21)</f>
        <v/>
      </c>
      <c r="G21" s="3" t="inlineStr">
        <is>
          <t>開始されていません</t>
        </is>
      </c>
      <c r="H21" s="3" t="inlineStr">
        <is>
          <t>高い</t>
        </is>
      </c>
      <c r="I21" s="2" t="n"/>
      <c r="J21" s="8" t="n"/>
      <c r="K21" s="10" t="n"/>
      <c r="L21" s="8" t="n"/>
      <c r="M21" s="10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3" customFormat="1" customHeight="1" s="33">
      <c r="A22" s="8" t="n"/>
      <c r="B22" s="3" t="inlineStr">
        <is>
          <t>打ち上げる</t>
        </is>
      </c>
      <c r="C22" s="14" t="n"/>
      <c r="D22" s="75" t="n">
        <v>45326</v>
      </c>
      <c r="E22" s="74" t="n">
        <v>45334</v>
      </c>
      <c r="F22" s="43">
        <f>IF(D22=0,0,E22-D22)</f>
        <v/>
      </c>
      <c r="G22" s="3" t="inlineStr">
        <is>
          <t>開始されていません</t>
        </is>
      </c>
      <c r="H22" s="3" t="inlineStr">
        <is>
          <t>中程度</t>
        </is>
      </c>
      <c r="I22" s="2" t="n"/>
      <c r="J22" s="8" t="n"/>
      <c r="K22" s="10" t="n"/>
      <c r="L22" s="8" t="n"/>
      <c r="M22" s="10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>
      <c r="A23" s="10" t="n"/>
      <c r="B23" s="10" t="n"/>
      <c r="C23" s="10" t="n"/>
      <c r="D23" s="10" t="n"/>
      <c r="E23" s="10" t="n"/>
      <c r="F23" s="10" t="n"/>
      <c r="G23" s="10" t="n"/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  <c r="AB23" s="10" t="n"/>
      <c r="AC23" s="10" t="n"/>
      <c r="AD23" s="10" t="n"/>
      <c r="AE23" s="10" t="n"/>
      <c r="AF23" s="10" t="n"/>
      <c r="AG23" s="10" t="n"/>
      <c r="AH23" s="10" t="n"/>
      <c r="AI23" s="10" t="n"/>
      <c r="AJ23" s="10" t="n"/>
      <c r="AK23" s="10" t="n"/>
      <c r="AL23" s="10" t="n"/>
      <c r="AM23" s="10" t="n"/>
      <c r="AN23" s="10" t="n"/>
      <c r="AO23" s="10" t="n"/>
      <c r="AP23" s="10" t="n"/>
      <c r="AQ23" s="10" t="n"/>
      <c r="AR23" s="10" t="n"/>
      <c r="AS23" s="10" t="n"/>
      <c r="AT23" s="10" t="n"/>
      <c r="AU23" s="10" t="n"/>
      <c r="AV23" s="10" t="n"/>
      <c r="AW23" s="10" t="n"/>
      <c r="AX23" s="10" t="n"/>
      <c r="AY23" s="10" t="n"/>
      <c r="AZ23" s="10" t="n"/>
      <c r="BA23" s="10" t="n"/>
      <c r="BB23" s="10" t="n"/>
      <c r="BC23" s="10" t="n"/>
      <c r="BD23" s="10" t="n"/>
      <c r="BE23" s="10" t="n"/>
      <c r="BF23" s="10" t="n"/>
      <c r="BG23" s="10" t="n"/>
      <c r="BH23" s="10" t="n"/>
      <c r="BI23" s="10" t="n"/>
      <c r="BJ23" s="10" t="n"/>
      <c r="BK23" s="10" t="n"/>
      <c r="BL23" s="10" t="n"/>
      <c r="BM23" s="10" t="n"/>
      <c r="BN23" s="10" t="n"/>
      <c r="BO23" s="10" t="n"/>
      <c r="BP23" s="10" t="n"/>
      <c r="BQ23" s="10" t="n"/>
      <c r="BR23" s="10" t="n"/>
      <c r="BS23" s="10" t="n"/>
      <c r="BT23" s="10" t="n"/>
      <c r="BU23" s="10" t="n"/>
      <c r="BV23" s="10" t="n"/>
      <c r="BW23" s="10" t="n"/>
      <c r="BX23" s="10" t="n"/>
      <c r="BY23" s="10" t="n"/>
      <c r="BZ23" s="10" t="n"/>
      <c r="CA23" s="10" t="n"/>
      <c r="CB23" s="10" t="n"/>
      <c r="CC23" s="10" t="n"/>
      <c r="CD23" s="10" t="n"/>
      <c r="CE23" s="10" t="n"/>
      <c r="CF23" s="10" t="n"/>
      <c r="CG23" s="10" t="n"/>
      <c r="CH23" s="10" t="n"/>
      <c r="CI23" s="10" t="n"/>
      <c r="CJ23" s="10" t="n"/>
      <c r="CK23" s="10" t="n"/>
      <c r="CL23" s="10" t="n"/>
      <c r="CM23" s="10" t="n"/>
      <c r="CN23" s="10" t="n"/>
      <c r="CO23" s="10" t="n"/>
      <c r="CP23" s="10" t="n"/>
      <c r="CQ23" s="10" t="n"/>
      <c r="CR23" s="10" t="n"/>
      <c r="CS23" s="10" t="n"/>
      <c r="CT23" s="10" t="n"/>
      <c r="CU23" s="10" t="n"/>
      <c r="CV23" s="10" t="n"/>
      <c r="CW23" s="10" t="n"/>
      <c r="CX23" s="10" t="n"/>
      <c r="CY23" s="10" t="n"/>
      <c r="CZ23" s="10" t="n"/>
      <c r="DA23" s="10" t="n"/>
      <c r="DB23" s="10" t="n"/>
      <c r="DC23" s="10" t="n"/>
      <c r="DD23" s="10" t="n"/>
      <c r="DE23" s="10" t="n"/>
      <c r="DF23" s="10" t="n"/>
      <c r="DG23" s="10" t="n"/>
      <c r="DH23" s="10" t="n"/>
      <c r="DI23" s="10" t="n"/>
      <c r="DJ23" s="10" t="n"/>
      <c r="DK23" s="10" t="n"/>
      <c r="DL23" s="10" t="n"/>
      <c r="DM23" s="10" t="n"/>
      <c r="DN23" s="10" t="n"/>
      <c r="DO23" s="10" t="n"/>
      <c r="DP23" s="10" t="n"/>
      <c r="DQ23" s="10" t="n"/>
      <c r="DR23" s="10" t="n"/>
      <c r="DS23" s="10" t="n"/>
      <c r="DT23" s="10" t="n"/>
      <c r="DU23" s="10" t="n"/>
      <c r="DV23" s="10" t="n"/>
      <c r="DW23" s="10" t="n"/>
      <c r="DX23" s="10" t="n"/>
      <c r="DY23" s="10" t="n"/>
      <c r="DZ23" s="10" t="n"/>
      <c r="EA23" s="10" t="n"/>
      <c r="EB23" s="10" t="n"/>
      <c r="EC23" s="10" t="n"/>
      <c r="ED23" s="10" t="n"/>
      <c r="EE23" s="10" t="n"/>
      <c r="EF23" s="10" t="n"/>
      <c r="EG23" s="10" t="n"/>
      <c r="EH23" s="10" t="n"/>
      <c r="EI23" s="10" t="n"/>
      <c r="EJ23" s="10" t="n"/>
      <c r="EK23" s="10" t="n"/>
      <c r="EL23" s="10" t="n"/>
      <c r="EM23" s="10" t="n"/>
      <c r="EN23" s="10" t="n"/>
      <c r="EO23" s="10" t="n"/>
      <c r="EP23" s="10" t="n"/>
      <c r="EQ23" s="10" t="n"/>
      <c r="ER23" s="10" t="n"/>
      <c r="ES23" s="10" t="n"/>
      <c r="ET23" s="10" t="n"/>
      <c r="EU23" s="10" t="n"/>
      <c r="EV23" s="10" t="n"/>
      <c r="EW23" s="10" t="n"/>
      <c r="EX23" s="10" t="n"/>
      <c r="EY23" s="10" t="n"/>
      <c r="EZ23" s="10" t="n"/>
      <c r="FA23" s="10" t="n"/>
      <c r="FB23" s="10" t="n"/>
      <c r="FC23" s="10" t="n"/>
      <c r="FD23" s="10" t="n"/>
      <c r="FE23" s="10" t="n"/>
      <c r="FF23" s="10" t="n"/>
      <c r="FG23" s="10" t="n"/>
      <c r="FH23" s="10" t="n"/>
      <c r="FI23" s="10" t="n"/>
      <c r="FJ23" s="10" t="n"/>
      <c r="FK23" s="10" t="n"/>
      <c r="FL23" s="10" t="n"/>
      <c r="FM23" s="10" t="n"/>
      <c r="FN23" s="10" t="n"/>
      <c r="FO23" s="10" t="n"/>
      <c r="FP23" s="10" t="n"/>
      <c r="FQ23" s="10" t="n"/>
      <c r="FR23" s="10" t="n"/>
      <c r="FS23" s="10" t="n"/>
      <c r="FT23" s="10" t="n"/>
      <c r="FU23" s="10" t="n"/>
      <c r="FV23" s="10" t="n"/>
      <c r="FW23" s="10" t="n"/>
      <c r="FX23" s="10" t="n"/>
      <c r="FY23" s="10" t="n"/>
      <c r="FZ23" s="10" t="n"/>
      <c r="GA23" s="10" t="n"/>
      <c r="GB23" s="10" t="n"/>
      <c r="GC23" s="10" t="n"/>
      <c r="GD23" s="10" t="n"/>
      <c r="GE23" s="10" t="n"/>
      <c r="GF23" s="10" t="n"/>
      <c r="GG23" s="10" t="n"/>
      <c r="GH23" s="10" t="n"/>
      <c r="GI23" s="10" t="n"/>
      <c r="GJ23" s="10" t="n"/>
      <c r="GK23" s="10" t="n"/>
      <c r="GL23" s="10" t="n"/>
      <c r="GM23" s="10" t="n"/>
      <c r="GN23" s="10" t="n"/>
      <c r="GO23" s="10" t="n"/>
      <c r="GP23" s="10" t="n"/>
      <c r="GQ23" s="10" t="n"/>
      <c r="GR23" s="10" t="n"/>
      <c r="GS23" s="10" t="n"/>
      <c r="GT23" s="10" t="n"/>
      <c r="GU23" s="10" t="n"/>
      <c r="GV23" s="10" t="n"/>
      <c r="GW23" s="10" t="n"/>
      <c r="GX23" s="10" t="n"/>
      <c r="GY23" s="10" t="n"/>
      <c r="GZ23" s="10" t="n"/>
      <c r="HA23" s="10" t="n"/>
      <c r="HB23" s="10" t="n"/>
      <c r="HC23" s="10" t="n"/>
      <c r="HD23" s="10" t="n"/>
      <c r="HE23" s="10" t="n"/>
      <c r="HF23" s="10" t="n"/>
      <c r="HG23" s="10" t="n"/>
      <c r="HH23" s="10" t="n"/>
      <c r="HI23" s="10" t="n"/>
      <c r="HJ23" s="10" t="n"/>
      <c r="HK23" s="10" t="n"/>
      <c r="HL23" s="10" t="n"/>
      <c r="HM23" s="10" t="n"/>
      <c r="HN23" s="10" t="n"/>
      <c r="HO23" s="10" t="n"/>
      <c r="HP23" s="10" t="n"/>
      <c r="HQ23" s="10" t="n"/>
      <c r="HR23" s="10" t="n"/>
      <c r="HS23" s="10" t="n"/>
      <c r="HT23" s="10" t="n"/>
      <c r="HU23" s="10" t="n"/>
      <c r="HV23" s="10" t="n"/>
      <c r="HW23" s="10" t="n"/>
      <c r="HX23" s="10" t="n"/>
      <c r="HY23" s="10" t="n"/>
      <c r="HZ23" s="10" t="n"/>
      <c r="IA23" s="10" t="n"/>
      <c r="IB23" s="10" t="n"/>
      <c r="IC23" s="10" t="n"/>
      <c r="ID23" s="10" t="n"/>
      <c r="IE23" s="10" t="n"/>
      <c r="IF23" s="10" t="n"/>
      <c r="IG23" s="10" t="n"/>
      <c r="IH23" s="10" t="n"/>
      <c r="II23" s="10" t="n"/>
      <c r="IJ23" s="10" t="n"/>
      <c r="IK23" s="10" t="n"/>
      <c r="IL23" s="10" t="n"/>
      <c r="IM23" s="10" t="n"/>
      <c r="IN23" s="10" t="n"/>
      <c r="IO23" s="10" t="n"/>
      <c r="IP23" s="10" t="n"/>
      <c r="IQ23" s="10" t="n"/>
      <c r="IR23" s="10" t="n"/>
      <c r="IS23" s="10" t="n"/>
      <c r="IT23" s="10" t="n"/>
      <c r="IU23" s="10" t="n"/>
      <c r="IV23" s="10" t="n"/>
      <c r="IW23" s="10" t="n"/>
      <c r="IX23" s="10" t="n"/>
    </row>
    <row r="24" ht="25" customHeight="1" s="69">
      <c r="A24" s="10" t="n"/>
      <c r="B24" s="34" t="inlineStr">
        <is>
          <t>タスクのステータス %</t>
        </is>
      </c>
      <c r="C24" s="10" t="n"/>
      <c r="D24" s="10" t="n"/>
      <c r="E24" s="10" t="n"/>
      <c r="F24" s="34" t="inlineStr">
        <is>
          <t>予算</t>
        </is>
      </c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 ht="23" customFormat="1" customHeight="1" s="19">
      <c r="B25" s="57" t="inlineStr">
        <is>
          <t>地位</t>
        </is>
      </c>
      <c r="C25" s="58" t="inlineStr">
        <is>
          <t>数える</t>
        </is>
      </c>
      <c r="D25" s="58" t="inlineStr">
        <is>
          <t>%</t>
        </is>
      </c>
      <c r="F25" s="48" t="inlineStr">
        <is>
          <t>計画</t>
        </is>
      </c>
      <c r="G25" s="46" t="n">
        <v>80000</v>
      </c>
    </row>
    <row r="26" ht="23" customFormat="1" customHeight="1" s="19" thickBot="1">
      <c r="B26" s="36" t="inlineStr">
        <is>
          <t>開始されていません</t>
        </is>
      </c>
      <c r="C26" s="51">
        <f>COUNTIF(G11:G22, "開始されていません")</f>
        <v/>
      </c>
      <c r="D26" s="52">
        <f>IFERROR(C26/C31,"")</f>
        <v/>
      </c>
      <c r="F26" s="49" t="inlineStr">
        <is>
          <t>実際の</t>
        </is>
      </c>
      <c r="G26" s="47" t="n">
        <v>50000</v>
      </c>
    </row>
    <row r="27" ht="23" customFormat="1" customHeight="1" s="19">
      <c r="B27" s="3" t="inlineStr">
        <is>
          <t>進行中で</t>
        </is>
      </c>
      <c r="C27" s="51">
        <f>COUNTIF(G11:G22, "進行中で")</f>
        <v/>
      </c>
      <c r="D27" s="52">
        <f>IFERROR(C27/C31,"")</f>
        <v/>
      </c>
    </row>
    <row r="28" ht="23" customFormat="1" customHeight="1" s="19">
      <c r="B28" s="37" t="inlineStr">
        <is>
          <t>完成</t>
        </is>
      </c>
      <c r="C28" s="51">
        <f>COUNTIF(G11:G22, "完成")</f>
        <v/>
      </c>
      <c r="D28" s="52">
        <f>IFERROR(C28/C31,"")</f>
        <v/>
      </c>
    </row>
    <row r="29" ht="23" customFormat="1" customHeight="1" s="19">
      <c r="B29" s="38" t="inlineStr">
        <is>
          <t>遅れた</t>
        </is>
      </c>
      <c r="C29" s="51">
        <f>COUNTIF(G11:G22, "遅れた")</f>
        <v/>
      </c>
      <c r="D29" s="52">
        <f>IFERROR(C29/C31,"")</f>
        <v/>
      </c>
    </row>
    <row r="30" ht="23" customFormat="1" customHeight="1" s="19" thickBot="1">
      <c r="B30" s="39" t="inlineStr">
        <is>
          <t>保留中</t>
        </is>
      </c>
      <c r="C30" s="53">
        <f>COUNTIF(G11:G22, "保留中")</f>
        <v/>
      </c>
      <c r="D30" s="54">
        <f>IFERROR(C30/C31,"")</f>
        <v/>
      </c>
    </row>
    <row r="31" ht="23" customFormat="1" customHeight="1" s="19">
      <c r="B31" s="45" t="inlineStr">
        <is>
          <t>トータル</t>
        </is>
      </c>
      <c r="C31" s="55">
        <f>SUM(C26:C30)</f>
        <v/>
      </c>
      <c r="D31" s="56">
        <f>SUM(D26:D30)</f>
        <v/>
      </c>
    </row>
    <row r="32" customFormat="1" s="19"/>
    <row r="33" ht="25" customHeight="1" s="69">
      <c r="A33" s="10" t="n"/>
      <c r="B33" s="34" t="inlineStr">
        <is>
          <t>タスクの優先度 %</t>
        </is>
      </c>
      <c r="C33" s="10" t="n"/>
      <c r="D33" s="10" t="n"/>
      <c r="E33" s="10" t="n"/>
      <c r="F33" s="64" t="inlineStr">
        <is>
          <t>保留中のアイテム</t>
        </is>
      </c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 ht="23" customFormat="1" customHeight="1" s="19">
      <c r="B34" s="57" t="inlineStr">
        <is>
          <t>優先権</t>
        </is>
      </c>
      <c r="C34" s="58" t="inlineStr">
        <is>
          <t>数える</t>
        </is>
      </c>
      <c r="D34" s="58" t="inlineStr">
        <is>
          <t>%</t>
        </is>
      </c>
      <c r="F34" s="66" t="inlineStr">
        <is>
          <t>決定</t>
        </is>
      </c>
      <c r="G34" s="46" t="n">
        <v>5</v>
      </c>
    </row>
    <row r="35" ht="23" customFormat="1" customHeight="1" s="19">
      <c r="B35" s="16" t="inlineStr">
        <is>
          <t>高い</t>
        </is>
      </c>
      <c r="C35" s="51">
        <f>COUNTIF(H11:H22, "高い")</f>
        <v/>
      </c>
      <c r="D35" s="52">
        <f>IFERROR(C35/C39,"")</f>
        <v/>
      </c>
      <c r="F35" s="65" t="inlineStr">
        <is>
          <t>アクション</t>
        </is>
      </c>
      <c r="G35" s="46" t="n">
        <v>2</v>
      </c>
    </row>
    <row r="36" ht="23" customFormat="1" customHeight="1" s="19">
      <c r="B36" s="17" t="inlineStr">
        <is>
          <t>中程度</t>
        </is>
      </c>
      <c r="C36" s="51">
        <f>COUNTIF(H11:H22, "中程度")</f>
        <v/>
      </c>
      <c r="D36" s="52">
        <f>IFERROR(C36/C39,"")</f>
        <v/>
      </c>
      <c r="F36" s="67" t="inlineStr">
        <is>
          <t xml:space="preserve">変更要求 </t>
        </is>
      </c>
      <c r="G36" s="46" t="n">
        <v>4</v>
      </c>
    </row>
    <row r="37" ht="23" customFormat="1" customHeight="1" s="19">
      <c r="B37" s="18" t="inlineStr">
        <is>
          <t>低い</t>
        </is>
      </c>
      <c r="C37" s="51">
        <f>COUNTIF(H11:H22, "低い")</f>
        <v/>
      </c>
      <c r="D37" s="52">
        <f>IFERROR(C37/C39,"")</f>
        <v/>
      </c>
      <c r="F37" s="10" t="n"/>
      <c r="G37" s="10" t="n"/>
    </row>
    <row r="38" ht="23" customFormat="1" customHeight="1" s="19" thickBot="1">
      <c r="B38" s="50" t="n"/>
      <c r="C38" s="53">
        <f>COUNTIF(H11:H22, "...")</f>
        <v/>
      </c>
      <c r="D38" s="54">
        <f>IFERROR(C38/C39,"")</f>
        <v/>
      </c>
      <c r="F38" s="10" t="n"/>
      <c r="G38" s="10" t="n"/>
    </row>
    <row r="39" ht="23" customFormat="1" customHeight="1" s="19">
      <c r="B39" s="45" t="inlineStr">
        <is>
          <t>トータル</t>
        </is>
      </c>
      <c r="C39" s="55">
        <f>SUM(C35:C38)</f>
        <v/>
      </c>
      <c r="D39" s="56">
        <f>SUM(D35:D38)</f>
        <v/>
      </c>
      <c r="F39" s="10" t="n"/>
      <c r="G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 ht="50" customHeight="1" s="69">
      <c r="A41" s="7" t="n"/>
      <c r="B41" s="76" t="inlineStr">
        <is>
          <t>SMARTSHEETで作成するには、ここをクリックしてください</t>
        </is>
      </c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</sheetData>
  <mergeCells count="1">
    <mergeCell ref="B41:I41"/>
  </mergeCells>
  <conditionalFormatting sqref="G11:G22 K11:K15">
    <cfRule type="containsText" priority="35" operator="containsText" dxfId="7" text="Overdue">
      <formula>NOT(ISERROR(SEARCH("Overdue",G11)))</formula>
    </cfRule>
    <cfRule type="containsText" priority="55" operator="containsText" dxfId="6" text="On Hold">
      <formula>NOT(ISERROR(SEARCH("On Hold",G11)))</formula>
    </cfRule>
    <cfRule type="containsText" priority="56" operator="containsText" dxfId="5" text="Complete">
      <formula>NOT(ISERROR(SEARCH("Complete",G11)))</formula>
    </cfRule>
    <cfRule type="containsText" priority="57" operator="containsText" dxfId="4" text="In Progress">
      <formula>NOT(ISERROR(SEARCH("In Progress",G11)))</formula>
    </cfRule>
    <cfRule type="containsText" priority="58" operator="containsText" dxfId="3" text="Not Started">
      <formula>NOT(ISERROR(SEARCH("Not Started",G11)))</formula>
    </cfRule>
  </conditionalFormatting>
  <conditionalFormatting sqref="H11:H22 M11:M14">
    <cfRule type="containsText" priority="36" operator="containsText" dxfId="2" text="Low">
      <formula>NOT(ISERROR(SEARCH("Low",H11)))</formula>
    </cfRule>
    <cfRule type="containsText" priority="37" operator="containsText" dxfId="1" text="Medium">
      <formula>NOT(ISERROR(SEARCH("Medium",H11)))</formula>
    </cfRule>
    <cfRule type="containsText" priority="38" operator="containsText" dxfId="0" text="High">
      <formula>NOT(ISERROR(SEARCH("High",H11)))</formula>
    </cfRule>
  </conditionalFormatting>
  <conditionalFormatting sqref="B26:B30">
    <cfRule type="containsText" priority="30" operator="containsText" dxfId="7" text="Overdue">
      <formula>NOT(ISERROR(SEARCH("Overdue",B26)))</formula>
    </cfRule>
    <cfRule type="containsText" priority="31" operator="containsText" dxfId="6" text="On Hold">
      <formula>NOT(ISERROR(SEARCH("On Hold",B26)))</formula>
    </cfRule>
    <cfRule type="containsText" priority="32" operator="containsText" dxfId="5" text="Complete">
      <formula>NOT(ISERROR(SEARCH("Complete",B26)))</formula>
    </cfRule>
    <cfRule type="containsText" priority="33" operator="containsText" dxfId="4" text="In Progress">
      <formula>NOT(ISERROR(SEARCH("In Progress",B26)))</formula>
    </cfRule>
    <cfRule type="containsText" priority="34" operator="containsText" dxfId="3" text="Not Started">
      <formula>NOT(ISERROR(SEARCH("Not Started",B26)))</formula>
    </cfRule>
  </conditionalFormatting>
  <conditionalFormatting sqref="B35:B38">
    <cfRule type="containsText" priority="9" operator="containsText" dxfId="2" text="Low">
      <formula>NOT(ISERROR(SEARCH("Low",B35)))</formula>
    </cfRule>
    <cfRule type="containsText" priority="10" operator="containsText" dxfId="1" text="Medium">
      <formula>NOT(ISERROR(SEARCH("Medium",B35)))</formula>
    </cfRule>
    <cfRule type="containsText" priority="11" operator="containsText" dxfId="0" text="High">
      <formula>NOT(ISERROR(SEARCH("High",B35)))</formula>
    </cfRule>
  </conditionalFormatting>
  <dataValidations count="2">
    <dataValidation sqref="G11:G22" showErrorMessage="1" showInputMessage="1" allowBlank="0" type="list">
      <formula1>$K$11:$K$15</formula1>
    </dataValidation>
    <dataValidation sqref="H11:H22" showErrorMessage="1" showInputMessage="1" allowBlank="0" type="list">
      <formula1>$M$11:$M$14</formula1>
    </dataValidation>
  </dataValidations>
  <hyperlinks>
    <hyperlink xmlns:r="http://schemas.openxmlformats.org/officeDocument/2006/relationships" ref="B41" r:id="rId1"/>
  </hyperlink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23"/>
  <sheetViews>
    <sheetView showGridLines="0" workbookViewId="0">
      <pane ySplit="1" topLeftCell="A2" activePane="bottomLeft" state="frozen"/>
      <selection pane="bottomLeft" activeCell="I3" sqref="I3"/>
    </sheetView>
  </sheetViews>
  <sheetFormatPr baseColWidth="8" defaultColWidth="11" defaultRowHeight="12.5"/>
  <cols>
    <col width="3.33203125" customWidth="1" style="7" min="1" max="1"/>
    <col width="35.83203125" customWidth="1" style="7" min="2" max="2"/>
    <col width="20.83203125" customWidth="1" style="7" min="3" max="3"/>
    <col width="10.83203125" customWidth="1" style="7" min="4" max="5"/>
    <col width="17.83203125" customWidth="1" style="7" min="6" max="6"/>
    <col width="20.83203125" customWidth="1" style="7" min="7" max="8"/>
    <col width="50.83203125" customWidth="1" style="7" min="9" max="9"/>
    <col width="3.33203125" customWidth="1" style="7" min="10" max="10"/>
    <col width="12.83203125" customWidth="1" style="7" min="11" max="11"/>
    <col width="3.33203125" customWidth="1" style="7" min="12" max="12"/>
    <col width="12.83203125" customWidth="1" style="7" min="13" max="13"/>
    <col width="3.33203125" customWidth="1" style="7" min="14" max="14"/>
    <col width="11" customWidth="1" style="7" min="15" max="17"/>
    <col width="9" customWidth="1" style="7" min="18" max="18"/>
    <col width="11" customWidth="1" style="7" min="19" max="16384"/>
  </cols>
  <sheetData>
    <row r="1" ht="45" customHeight="1" s="69">
      <c r="A1" s="10" t="n"/>
      <c r="B1" s="70" t="inlineStr">
        <is>
          <t>プロジェクト レポート ダッシュボード テンプレート</t>
        </is>
      </c>
      <c r="J1" s="10" t="n"/>
      <c r="L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5" customFormat="1" customHeight="1" s="25">
      <c r="A2" s="20" t="n"/>
      <c r="B2" s="21" t="inlineStr">
        <is>
          <t>プロジェクト名</t>
        </is>
      </c>
      <c r="C2" s="22" t="n"/>
      <c r="D2" s="21" t="n"/>
      <c r="E2" s="21" t="n"/>
      <c r="F2" s="23" t="inlineStr">
        <is>
          <t>日付</t>
        </is>
      </c>
      <c r="G2" s="24" t="inlineStr">
        <is>
          <t>プロジェクトのステータス</t>
        </is>
      </c>
      <c r="H2" s="23" t="inlineStr">
        <is>
          <t>完了率</t>
        </is>
      </c>
      <c r="I2" s="20" t="n"/>
      <c r="J2" s="20" t="n"/>
      <c r="K2" s="20" t="n"/>
      <c r="L2" s="20" t="n"/>
      <c r="M2" s="20" t="n"/>
      <c r="N2" s="20" t="n"/>
      <c r="O2" s="20" t="n"/>
      <c r="P2" s="20" t="n"/>
      <c r="Q2" s="20" t="n"/>
      <c r="R2" s="20" t="n"/>
      <c r="S2" s="20" t="n"/>
      <c r="T2" s="20" t="n"/>
      <c r="U2" s="20" t="n"/>
      <c r="V2" s="20" t="n"/>
      <c r="W2" s="20" t="n"/>
      <c r="X2" s="20" t="n"/>
      <c r="Y2" s="20" t="n"/>
      <c r="Z2" s="20" t="n"/>
      <c r="AA2" s="20" t="n"/>
      <c r="AB2" s="20" t="n"/>
      <c r="AC2" s="20" t="n"/>
      <c r="AD2" s="20" t="n"/>
      <c r="AE2" s="20" t="n"/>
      <c r="AF2" s="20" t="n"/>
      <c r="AG2" s="20" t="n"/>
      <c r="AH2" s="20" t="n"/>
    </row>
    <row r="3" ht="35" customHeight="1" s="69" thickBot="1">
      <c r="A3" s="10" t="n"/>
      <c r="B3" s="26" t="n"/>
      <c r="C3" s="27" t="n"/>
      <c r="D3" s="27" t="n"/>
      <c r="E3" s="28" t="n"/>
      <c r="F3" s="72" t="inlineStr">
        <is>
          <t>00/00/00</t>
        </is>
      </c>
      <c r="G3" s="30" t="n"/>
      <c r="H3" s="31" t="n">
        <v>1</v>
      </c>
      <c r="I3" s="68" t="inlineStr">
        <is>
          <t xml:space="preserve">行 8 から始まる表に DASHBOARD DATA を入力します。 ダッシュボードのグラフィックスが自動的に設定されます。  </t>
        </is>
      </c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</row>
    <row r="4" ht="35" customHeight="1" s="69">
      <c r="A4" s="10" t="n"/>
      <c r="B4" s="63" t="inlineStr">
        <is>
          <t>タスクタイムライン</t>
        </is>
      </c>
      <c r="C4" s="59" t="n"/>
      <c r="D4" s="59" t="n"/>
      <c r="E4" s="59" t="n"/>
      <c r="F4" s="73" t="n"/>
      <c r="G4" s="61" t="n"/>
      <c r="H4" s="62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</row>
    <row r="5" ht="409" customHeight="1" s="69">
      <c r="A5" s="10" t="n"/>
      <c r="B5" s="10" t="n"/>
      <c r="C5" s="10" t="n"/>
      <c r="D5" s="10" t="n"/>
      <c r="E5" s="10" t="n"/>
      <c r="F5" s="10" t="n"/>
      <c r="G5" s="10" t="n"/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323" customHeight="1" s="69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Height="1" s="69">
      <c r="A8" s="10" t="n"/>
      <c r="B8" s="35" t="inlineStr">
        <is>
          <t>ダッシュボードデータ</t>
        </is>
      </c>
      <c r="C8" s="10" t="n"/>
      <c r="D8" s="10" t="n"/>
      <c r="E8" s="10" t="n"/>
      <c r="F8" s="10" t="n"/>
      <c r="G8" s="10" t="n"/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Height="1" s="69">
      <c r="A9" s="10" t="n"/>
      <c r="B9" s="34" t="inlineStr">
        <is>
          <t>タスクテーブル</t>
        </is>
      </c>
      <c r="C9" s="10" t="n"/>
      <c r="D9" s="10" t="n"/>
      <c r="E9" s="10" t="n"/>
      <c r="F9" s="10" t="n"/>
      <c r="G9" s="10" t="n"/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35" customFormat="1" customHeight="1" s="12">
      <c r="A10" s="11" t="n"/>
      <c r="B10" s="15" t="inlineStr">
        <is>
          <t>タスク名</t>
        </is>
      </c>
      <c r="C10" s="15" t="inlineStr">
        <is>
          <t>割り当て先</t>
        </is>
      </c>
      <c r="D10" s="40" t="inlineStr">
        <is>
          <t>始める
日付</t>
        </is>
      </c>
      <c r="E10" s="40" t="inlineStr">
        <is>
          <t>終わり
日付</t>
        </is>
      </c>
      <c r="F10" s="41" t="inlineStr">
        <is>
          <t>期間 
日で</t>
        </is>
      </c>
      <c r="G10" s="15" t="inlineStr">
        <is>
          <t>地位</t>
        </is>
      </c>
      <c r="H10" s="15" t="inlineStr">
        <is>
          <t>優先権</t>
        </is>
      </c>
      <c r="I10" s="15" t="inlineStr">
        <is>
          <t>コメント</t>
        </is>
      </c>
      <c r="J10" s="11" t="n"/>
      <c r="K10" s="15" t="inlineStr">
        <is>
          <t>地位</t>
        </is>
      </c>
      <c r="L10" s="11" t="n"/>
      <c r="M10" s="15" t="inlineStr">
        <is>
          <t>優先権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</row>
    <row r="11" ht="23" customFormat="1" customHeight="1" s="33">
      <c r="A11" s="8" t="n"/>
      <c r="B11" s="3" t="inlineStr">
        <is>
          <t>タスク 1</t>
        </is>
      </c>
      <c r="C11" s="2" t="n"/>
      <c r="D11" s="77" t="n"/>
      <c r="E11" s="77" t="n"/>
      <c r="F11" s="43">
        <f>IF(D11=0,0,E11-D11)</f>
        <v/>
      </c>
      <c r="G11" s="2" t="n"/>
      <c r="H11" s="2" t="n"/>
      <c r="I11" s="2" t="n"/>
      <c r="J11" s="33" t="n"/>
      <c r="K11" s="32" t="inlineStr">
        <is>
          <t>開始されていません</t>
        </is>
      </c>
      <c r="L11" s="8" t="n"/>
      <c r="M11" s="16" t="inlineStr">
        <is>
          <t>高い</t>
        </is>
      </c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3" customFormat="1" customHeight="1" s="33">
      <c r="A12" s="8" t="n"/>
      <c r="B12" s="3" t="inlineStr">
        <is>
          <t>タスク 2</t>
        </is>
      </c>
      <c r="C12" s="4" t="n"/>
      <c r="D12" s="78" t="n"/>
      <c r="E12" s="78" t="n"/>
      <c r="F12" s="43">
        <f>IF(D12=0,0,E12-D12)</f>
        <v/>
      </c>
      <c r="G12" s="3" t="n"/>
      <c r="H12" s="3" t="n"/>
      <c r="I12" s="2" t="n"/>
      <c r="J12" s="33" t="n"/>
      <c r="K12" s="3" t="inlineStr">
        <is>
          <t>進行中で</t>
        </is>
      </c>
      <c r="L12" s="8" t="n"/>
      <c r="M12" s="17" t="inlineStr">
        <is>
          <t>中程度</t>
        </is>
      </c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3" customFormat="1" customHeight="1" s="33">
      <c r="A13" s="8" t="n"/>
      <c r="B13" s="3" t="inlineStr">
        <is>
          <t>タスク 3</t>
        </is>
      </c>
      <c r="C13" s="4" t="n"/>
      <c r="D13" s="78" t="n"/>
      <c r="E13" s="78" t="n"/>
      <c r="F13" s="43">
        <f>IF(D13=0,0,E13-D13)</f>
        <v/>
      </c>
      <c r="G13" s="3" t="n"/>
      <c r="H13" s="3" t="n"/>
      <c r="I13" s="2" t="n"/>
      <c r="J13" s="33" t="n"/>
      <c r="K13" s="3" t="inlineStr">
        <is>
          <t>完成</t>
        </is>
      </c>
      <c r="L13" s="8" t="n"/>
      <c r="M13" s="18" t="inlineStr">
        <is>
          <t>低い</t>
        </is>
      </c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3" customFormat="1" customHeight="1" s="33">
      <c r="A14" s="8" t="n"/>
      <c r="B14" s="3" t="inlineStr">
        <is>
          <t>タスク 4</t>
        </is>
      </c>
      <c r="C14" s="13" t="n"/>
      <c r="D14" s="78" t="n"/>
      <c r="E14" s="78" t="n"/>
      <c r="F14" s="43">
        <f>IF(D14=0,0,E14-D14)</f>
        <v/>
      </c>
      <c r="G14" s="3" t="n"/>
      <c r="H14" s="3" t="n"/>
      <c r="I14" s="2" t="n"/>
      <c r="J14" s="33" t="n"/>
      <c r="K14" s="13" t="inlineStr">
        <is>
          <t>遅れた</t>
        </is>
      </c>
      <c r="L14" s="8" t="n"/>
      <c r="M14" s="13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3" customFormat="1" customHeight="1" s="33">
      <c r="A15" s="8" t="n"/>
      <c r="B15" s="3" t="inlineStr">
        <is>
          <t>タスク 5</t>
        </is>
      </c>
      <c r="C15" s="4" t="n"/>
      <c r="D15" s="78" t="n"/>
      <c r="E15" s="78" t="n"/>
      <c r="F15" s="43">
        <f>IF(D15=0,0,E15-D15)</f>
        <v/>
      </c>
      <c r="G15" s="3" t="n"/>
      <c r="H15" s="3" t="n"/>
      <c r="I15" s="2" t="n"/>
      <c r="J15" s="8" t="n"/>
      <c r="K15" s="13" t="inlineStr">
        <is>
          <t>保留中</t>
        </is>
      </c>
      <c r="L15" s="8" t="n"/>
      <c r="M15" s="10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3" customFormat="1" customHeight="1" s="33">
      <c r="A16" s="8" t="n"/>
      <c r="B16" s="3" t="inlineStr">
        <is>
          <t>タスク 6</t>
        </is>
      </c>
      <c r="C16" s="4" t="n"/>
      <c r="D16" s="78" t="n"/>
      <c r="E16" s="78" t="n"/>
      <c r="F16" s="43">
        <f>IF(D16=0,0,E16-D16)</f>
        <v/>
      </c>
      <c r="G16" s="3" t="n"/>
      <c r="H16" s="3" t="n"/>
      <c r="I16" s="2" t="n"/>
      <c r="J16" s="8" t="n"/>
      <c r="K16" s="10" t="n"/>
      <c r="L16" s="8" t="n"/>
      <c r="M16" s="10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3" customFormat="1" customHeight="1" s="33">
      <c r="A17" s="8" t="n"/>
      <c r="B17" s="3" t="inlineStr">
        <is>
          <t>タスク 7</t>
        </is>
      </c>
      <c r="C17" s="14" t="n"/>
      <c r="D17" s="78" t="n"/>
      <c r="E17" s="77" t="n"/>
      <c r="F17" s="43">
        <f>IF(D17=0,0,E17-D17)</f>
        <v/>
      </c>
      <c r="G17" s="3" t="n"/>
      <c r="H17" s="3" t="n"/>
      <c r="I17" s="2" t="n"/>
      <c r="J17" s="8" t="n"/>
      <c r="K17" s="10" t="n"/>
      <c r="L17" s="8" t="n"/>
      <c r="M17" s="10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3" customFormat="1" customHeight="1" s="33">
      <c r="A18" s="8" t="n"/>
      <c r="B18" s="3" t="inlineStr">
        <is>
          <t>タスク 8</t>
        </is>
      </c>
      <c r="C18" s="14" t="n"/>
      <c r="D18" s="78" t="n"/>
      <c r="E18" s="77" t="n"/>
      <c r="F18" s="43">
        <f>IF(D18=0,0,E18-D18)</f>
        <v/>
      </c>
      <c r="G18" s="3" t="n"/>
      <c r="H18" s="3" t="n"/>
      <c r="I18" s="2" t="n"/>
      <c r="J18" s="8" t="n"/>
      <c r="K18" s="10" t="n"/>
      <c r="L18" s="8" t="n"/>
      <c r="M18" s="10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3" customFormat="1" customHeight="1" s="33">
      <c r="A19" s="8" t="n"/>
      <c r="B19" s="3" t="inlineStr">
        <is>
          <t>タスク 9</t>
        </is>
      </c>
      <c r="C19" s="14" t="n"/>
      <c r="D19" s="78" t="n"/>
      <c r="E19" s="77" t="n"/>
      <c r="F19" s="43">
        <f>IF(D19=0,0,E19-D19)</f>
        <v/>
      </c>
      <c r="G19" s="3" t="n"/>
      <c r="H19" s="3" t="n"/>
      <c r="I19" s="2" t="n"/>
      <c r="J19" s="8" t="n"/>
      <c r="K19" s="10" t="n"/>
      <c r="L19" s="8" t="n"/>
      <c r="M19" s="10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3" customFormat="1" customHeight="1" s="33">
      <c r="A20" s="8" t="n"/>
      <c r="B20" s="3" t="inlineStr">
        <is>
          <t>タスク 10</t>
        </is>
      </c>
      <c r="C20" s="14" t="n"/>
      <c r="D20" s="78" t="n"/>
      <c r="E20" s="77" t="n"/>
      <c r="F20" s="43">
        <f>IF(D20=0,0,E20-D20)</f>
        <v/>
      </c>
      <c r="G20" s="3" t="n"/>
      <c r="H20" s="3" t="n"/>
      <c r="I20" s="2" t="n"/>
      <c r="J20" s="8" t="n"/>
      <c r="K20" s="10" t="n"/>
      <c r="L20" s="8" t="n"/>
      <c r="M20" s="10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3" customFormat="1" customHeight="1" s="33">
      <c r="A21" s="8" t="n"/>
      <c r="B21" s="3" t="inlineStr">
        <is>
          <t>タスク 11</t>
        </is>
      </c>
      <c r="C21" s="14" t="n"/>
      <c r="D21" s="78" t="n"/>
      <c r="E21" s="77" t="n"/>
      <c r="F21" s="43">
        <f>IF(D21=0,0,E21-D21)</f>
        <v/>
      </c>
      <c r="G21" s="3" t="n"/>
      <c r="H21" s="3" t="n"/>
      <c r="I21" s="2" t="n"/>
      <c r="J21" s="8" t="n"/>
      <c r="K21" s="10" t="n"/>
      <c r="L21" s="8" t="n"/>
      <c r="M21" s="10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3" customFormat="1" customHeight="1" s="33">
      <c r="A22" s="8" t="n"/>
      <c r="B22" s="3" t="inlineStr">
        <is>
          <t>タスク 12</t>
        </is>
      </c>
      <c r="C22" s="14" t="n"/>
      <c r="D22" s="78" t="n"/>
      <c r="E22" s="77" t="n"/>
      <c r="F22" s="43">
        <f>IF(D22=0,0,E22-D22)</f>
        <v/>
      </c>
      <c r="G22" s="3" t="n"/>
      <c r="H22" s="3" t="n"/>
      <c r="I22" s="2" t="n"/>
      <c r="J22" s="8" t="n"/>
      <c r="K22" s="10" t="n"/>
      <c r="L22" s="8" t="n"/>
      <c r="M22" s="10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3" customFormat="1" customHeight="1" s="33">
      <c r="A23" s="8" t="n"/>
      <c r="B23" s="3" t="inlineStr">
        <is>
          <t>タスク 13</t>
        </is>
      </c>
      <c r="C23" s="14" t="n"/>
      <c r="D23" s="78" t="n"/>
      <c r="E23" s="77" t="n"/>
      <c r="F23" s="43">
        <f>IF(D23=0,0,E23-D23)</f>
        <v/>
      </c>
      <c r="G23" s="3" t="n"/>
      <c r="H23" s="3" t="n"/>
      <c r="I23" s="2" t="n"/>
      <c r="J23" s="8" t="n"/>
      <c r="K23" s="10" t="n"/>
      <c r="L23" s="10" t="n"/>
      <c r="M23" s="10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3" customFormat="1" customHeight="1" s="33">
      <c r="A24" s="8" t="n"/>
      <c r="B24" s="3" t="inlineStr">
        <is>
          <t>タスク 14</t>
        </is>
      </c>
      <c r="C24" s="14" t="n"/>
      <c r="D24" s="78" t="n"/>
      <c r="E24" s="77" t="n"/>
      <c r="F24" s="43">
        <f>IF(D24=0,0,E24-D24)</f>
        <v/>
      </c>
      <c r="G24" s="3" t="n"/>
      <c r="H24" s="3" t="n"/>
      <c r="I24" s="2" t="n"/>
      <c r="J24" s="8" t="n"/>
      <c r="K24" s="10" t="n"/>
      <c r="L24" s="10" t="n"/>
      <c r="M24" s="10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3" customFormat="1" customHeight="1" s="33">
      <c r="A25" s="8" t="n"/>
      <c r="B25" s="3" t="inlineStr">
        <is>
          <t>タスク 15</t>
        </is>
      </c>
      <c r="C25" s="13" t="n"/>
      <c r="D25" s="78" t="n"/>
      <c r="E25" s="77" t="n"/>
      <c r="F25" s="43">
        <f>IF(D25=0,0,E25-D25)</f>
        <v/>
      </c>
      <c r="G25" s="3" t="n"/>
      <c r="H25" s="3" t="n"/>
      <c r="I25" s="2" t="n"/>
      <c r="J25" s="8" t="n"/>
      <c r="K25" s="10" t="n"/>
      <c r="L25" s="10" t="n"/>
      <c r="M25" s="10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3" customFormat="1" customHeight="1" s="33">
      <c r="A26" s="8" t="n"/>
      <c r="B26" s="3" t="inlineStr">
        <is>
          <t>タスク 16</t>
        </is>
      </c>
      <c r="C26" s="13" t="n"/>
      <c r="D26" s="78" t="n"/>
      <c r="E26" s="77" t="n"/>
      <c r="F26" s="43">
        <f>IF(D26=0,0,E26-D26)</f>
        <v/>
      </c>
      <c r="G26" s="3" t="n"/>
      <c r="H26" s="3" t="n"/>
      <c r="I26" s="2" t="n"/>
      <c r="J26" s="8" t="n"/>
      <c r="K26" s="10" t="n"/>
      <c r="L26" s="10" t="n"/>
      <c r="M26" s="10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23" customFormat="1" customHeight="1" s="33">
      <c r="A27" s="8" t="n"/>
      <c r="B27" s="3" t="inlineStr">
        <is>
          <t>タスク 17</t>
        </is>
      </c>
      <c r="C27" s="13" t="n"/>
      <c r="D27" s="78" t="n"/>
      <c r="E27" s="77" t="n"/>
      <c r="F27" s="43">
        <f>IF(D27=0,0,E27-D27)</f>
        <v/>
      </c>
      <c r="G27" s="3" t="n"/>
      <c r="H27" s="3" t="n"/>
      <c r="I27" s="2" t="n"/>
      <c r="J27" s="8" t="n"/>
      <c r="K27" s="10" t="n"/>
      <c r="L27" s="10" t="n"/>
      <c r="M27" s="10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t="23" customFormat="1" customHeight="1" s="33">
      <c r="A28" s="8" t="n"/>
      <c r="B28" s="3" t="inlineStr">
        <is>
          <t>タスク 18</t>
        </is>
      </c>
      <c r="C28" s="13" t="n"/>
      <c r="D28" s="78" t="n"/>
      <c r="E28" s="77" t="n"/>
      <c r="F28" s="43">
        <f>IF(D28=0,0,E28-D28)</f>
        <v/>
      </c>
      <c r="G28" s="3" t="n"/>
      <c r="H28" s="3" t="n"/>
      <c r="I28" s="2" t="n"/>
      <c r="J28" s="8" t="n"/>
      <c r="K28" s="10" t="n"/>
      <c r="L28" s="10" t="n"/>
      <c r="M28" s="10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ht="23" customFormat="1" customHeight="1" s="33">
      <c r="A29" s="8" t="n"/>
      <c r="B29" s="3" t="inlineStr">
        <is>
          <t>タスク 19</t>
        </is>
      </c>
      <c r="C29" s="13" t="n"/>
      <c r="D29" s="78" t="n"/>
      <c r="E29" s="77" t="n"/>
      <c r="F29" s="43">
        <f>IF(D29=0,0,E29-D29)</f>
        <v/>
      </c>
      <c r="G29" s="3" t="n"/>
      <c r="H29" s="3" t="n"/>
      <c r="I29" s="2" t="n"/>
      <c r="J29" s="8" t="n"/>
      <c r="K29" s="10" t="n"/>
      <c r="L29" s="10" t="n"/>
      <c r="M29" s="10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ht="23" customFormat="1" customHeight="1" s="33">
      <c r="A30" s="8" t="n"/>
      <c r="B30" s="3" t="inlineStr">
        <is>
          <t>タスク 20</t>
        </is>
      </c>
      <c r="C30" s="13" t="n"/>
      <c r="D30" s="78" t="n"/>
      <c r="E30" s="77" t="n"/>
      <c r="F30" s="43">
        <f>IF(D30=0,0,E30-D30)</f>
        <v/>
      </c>
      <c r="G30" s="3" t="n"/>
      <c r="H30" s="3" t="n"/>
      <c r="I30" s="2" t="n"/>
      <c r="J30" s="8" t="n"/>
      <c r="K30" s="10" t="n"/>
      <c r="L30" s="10" t="n"/>
      <c r="M30" s="10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 ht="25" customHeight="1" s="69">
      <c r="A32" s="10" t="n"/>
      <c r="B32" s="34" t="inlineStr">
        <is>
          <t>タスクのステータス %</t>
        </is>
      </c>
      <c r="C32" s="20" t="inlineStr">
        <is>
          <t>自動的に設定</t>
        </is>
      </c>
      <c r="D32" s="10" t="n"/>
      <c r="E32" s="10" t="n"/>
      <c r="F32" s="34" t="inlineStr">
        <is>
          <t>予算</t>
        </is>
      </c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23" customFormat="1" customHeight="1" s="19">
      <c r="B33" s="57" t="inlineStr">
        <is>
          <t>地位</t>
        </is>
      </c>
      <c r="C33" s="58" t="inlineStr">
        <is>
          <t>数える</t>
        </is>
      </c>
      <c r="D33" s="58" t="inlineStr">
        <is>
          <t>%</t>
        </is>
      </c>
      <c r="F33" s="48" t="inlineStr">
        <is>
          <t>計画</t>
        </is>
      </c>
      <c r="G33" s="46" t="n">
        <v>0</v>
      </c>
    </row>
    <row r="34" ht="23" customFormat="1" customHeight="1" s="19" thickBot="1">
      <c r="B34" s="36" t="inlineStr">
        <is>
          <t>開始されていません</t>
        </is>
      </c>
      <c r="C34" s="51">
        <f>COUNTIF(G11:G30, "開始されていません")</f>
        <v/>
      </c>
      <c r="D34" s="52">
        <f>IFERROR(C34/C39,"")</f>
        <v/>
      </c>
      <c r="F34" s="49" t="inlineStr">
        <is>
          <t>実際の</t>
        </is>
      </c>
      <c r="G34" s="47" t="n">
        <v>0</v>
      </c>
    </row>
    <row r="35" ht="23" customFormat="1" customHeight="1" s="19">
      <c r="B35" s="3" t="inlineStr">
        <is>
          <t>進行中で</t>
        </is>
      </c>
      <c r="C35" s="51">
        <f>COUNTIF(G11:G30, "進行中で")</f>
        <v/>
      </c>
      <c r="D35" s="52">
        <f>IFERROR(C35/C39,"")</f>
        <v/>
      </c>
    </row>
    <row r="36" ht="23" customFormat="1" customHeight="1" s="19">
      <c r="B36" s="37" t="inlineStr">
        <is>
          <t>完成</t>
        </is>
      </c>
      <c r="C36" s="51">
        <f>COUNTIF(G11:G30, "完成")</f>
        <v/>
      </c>
      <c r="D36" s="52">
        <f>IFERROR(C36/C39,"")</f>
        <v/>
      </c>
    </row>
    <row r="37" ht="23" customFormat="1" customHeight="1" s="19">
      <c r="B37" s="38" t="inlineStr">
        <is>
          <t>遅れた</t>
        </is>
      </c>
      <c r="C37" s="51">
        <f>COUNTIF(G11:G30, "遅れた")</f>
        <v/>
      </c>
      <c r="D37" s="52">
        <f>IFERROR(C37/C39,"")</f>
        <v/>
      </c>
    </row>
    <row r="38" ht="23" customFormat="1" customHeight="1" s="19" thickBot="1">
      <c r="B38" s="39" t="inlineStr">
        <is>
          <t>保留中</t>
        </is>
      </c>
      <c r="C38" s="53">
        <f>COUNTIF(G11:G30, "保留中")</f>
        <v/>
      </c>
      <c r="D38" s="54">
        <f>IFERROR(C38/C39,"")</f>
        <v/>
      </c>
    </row>
    <row r="39" ht="23" customFormat="1" customHeight="1" s="19">
      <c r="B39" s="45" t="inlineStr">
        <is>
          <t>トータル</t>
        </is>
      </c>
      <c r="C39" s="55">
        <f>SUM(C34:C38)</f>
        <v/>
      </c>
      <c r="D39" s="56">
        <f>SUM(D34:D38)</f>
        <v/>
      </c>
    </row>
    <row r="40" customFormat="1" s="19"/>
    <row r="41" ht="25" customHeight="1" s="69">
      <c r="A41" s="10" t="n"/>
      <c r="B41" s="34" t="inlineStr">
        <is>
          <t>タスクの優先度 %</t>
        </is>
      </c>
      <c r="C41" s="20" t="inlineStr">
        <is>
          <t>自動的に設定</t>
        </is>
      </c>
      <c r="D41" s="10" t="n"/>
      <c r="E41" s="10" t="n"/>
      <c r="F41" s="64" t="inlineStr">
        <is>
          <t>保留中のアイテム</t>
        </is>
      </c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 ht="23" customFormat="1" customHeight="1" s="19">
      <c r="B42" s="57" t="inlineStr">
        <is>
          <t>優先権</t>
        </is>
      </c>
      <c r="C42" s="58" t="inlineStr">
        <is>
          <t>数える</t>
        </is>
      </c>
      <c r="D42" s="58" t="inlineStr">
        <is>
          <t>%</t>
        </is>
      </c>
      <c r="F42" s="66" t="inlineStr">
        <is>
          <t>決定</t>
        </is>
      </c>
      <c r="G42" s="46" t="n">
        <v>0</v>
      </c>
    </row>
    <row r="43" ht="23" customFormat="1" customHeight="1" s="19">
      <c r="B43" s="16" t="inlineStr">
        <is>
          <t>高い</t>
        </is>
      </c>
      <c r="C43" s="51">
        <f>COUNTIF(H11:H30, "高い")</f>
        <v/>
      </c>
      <c r="D43" s="52">
        <f>IFERROR(C43/C47,"")</f>
        <v/>
      </c>
      <c r="F43" s="65" t="inlineStr">
        <is>
          <t>アクション</t>
        </is>
      </c>
      <c r="G43" s="46" t="n">
        <v>0</v>
      </c>
    </row>
    <row r="44" ht="23" customFormat="1" customHeight="1" s="19">
      <c r="B44" s="17" t="inlineStr">
        <is>
          <t>中程度</t>
        </is>
      </c>
      <c r="C44" s="51">
        <f>COUNTIF(H11:H30, "中程度")</f>
        <v/>
      </c>
      <c r="D44" s="52">
        <f>IFERROR(C44/C47,"")</f>
        <v/>
      </c>
      <c r="F44" s="67" t="inlineStr">
        <is>
          <t xml:space="preserve">変更要求 </t>
        </is>
      </c>
      <c r="G44" s="46" t="n">
        <v>0</v>
      </c>
    </row>
    <row r="45" ht="23" customFormat="1" customHeight="1" s="19">
      <c r="B45" s="18" t="inlineStr">
        <is>
          <t>低い</t>
        </is>
      </c>
      <c r="C45" s="51">
        <f>COUNTIF(H11:H30, "低い")</f>
        <v/>
      </c>
      <c r="D45" s="52">
        <f>IFERROR(C45/C47,"")</f>
        <v/>
      </c>
      <c r="F45" s="10" t="n"/>
      <c r="G45" s="10" t="n"/>
    </row>
    <row r="46" ht="23" customFormat="1" customHeight="1" s="19" thickBot="1">
      <c r="B46" s="50" t="n"/>
      <c r="C46" s="53">
        <f>COUNTIF(H11:H30, "...")</f>
        <v/>
      </c>
      <c r="D46" s="54">
        <f>IFERROR(C46/C47,"")</f>
        <v/>
      </c>
      <c r="F46" s="10" t="n"/>
      <c r="G46" s="10" t="n"/>
    </row>
    <row r="47" ht="23" customFormat="1" customHeight="1" s="19">
      <c r="B47" s="45" t="inlineStr">
        <is>
          <t>トータル</t>
        </is>
      </c>
      <c r="C47" s="55">
        <f>SUM(C43:C46)</f>
        <v/>
      </c>
      <c r="D47" s="56">
        <f>SUM(D43:D46)</f>
        <v/>
      </c>
      <c r="F47" s="10" t="n"/>
      <c r="G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</sheetData>
  <conditionalFormatting sqref="G11:G22 K11:K15">
    <cfRule type="containsText" priority="17" operator="containsText" dxfId="7" text="Overdue">
      <formula>NOT(ISERROR(SEARCH("Overdue",G11)))</formula>
    </cfRule>
    <cfRule type="containsText" priority="21" operator="containsText" dxfId="6" text="On Hold">
      <formula>NOT(ISERROR(SEARCH("On Hold",G11)))</formula>
    </cfRule>
    <cfRule type="containsText" priority="22" operator="containsText" dxfId="5" text="Complete">
      <formula>NOT(ISERROR(SEARCH("Complete",G11)))</formula>
    </cfRule>
    <cfRule type="containsText" priority="23" operator="containsText" dxfId="4" text="In Progress">
      <formula>NOT(ISERROR(SEARCH("In Progress",G11)))</formula>
    </cfRule>
    <cfRule type="containsText" priority="24" operator="containsText" dxfId="3" text="Not Started">
      <formula>NOT(ISERROR(SEARCH("Not Started",G11)))</formula>
    </cfRule>
  </conditionalFormatting>
  <conditionalFormatting sqref="H11:H22 M11:M14">
    <cfRule type="containsText" priority="18" operator="containsText" dxfId="2" text="Low">
      <formula>NOT(ISERROR(SEARCH("Low",H11)))</formula>
    </cfRule>
    <cfRule type="containsText" priority="19" operator="containsText" dxfId="1" text="Medium">
      <formula>NOT(ISERROR(SEARCH("Medium",H11)))</formula>
    </cfRule>
    <cfRule type="containsText" priority="20" operator="containsText" dxfId="0" text="High">
      <formula>NOT(ISERROR(SEARCH("High",H11)))</formula>
    </cfRule>
  </conditionalFormatting>
  <conditionalFormatting sqref="B34:B38">
    <cfRule type="containsText" priority="12" operator="containsText" dxfId="7" text="Overdue">
      <formula>NOT(ISERROR(SEARCH("Overdue",B34)))</formula>
    </cfRule>
    <cfRule type="containsText" priority="13" operator="containsText" dxfId="6" text="On Hold">
      <formula>NOT(ISERROR(SEARCH("On Hold",B34)))</formula>
    </cfRule>
    <cfRule type="containsText" priority="14" operator="containsText" dxfId="5" text="Complete">
      <formula>NOT(ISERROR(SEARCH("Complete",B34)))</formula>
    </cfRule>
    <cfRule type="containsText" priority="15" operator="containsText" dxfId="4" text="In Progress">
      <formula>NOT(ISERROR(SEARCH("In Progress",B34)))</formula>
    </cfRule>
    <cfRule type="containsText" priority="16" operator="containsText" dxfId="3" text="Not Started">
      <formula>NOT(ISERROR(SEARCH("Not Started",B34)))</formula>
    </cfRule>
  </conditionalFormatting>
  <conditionalFormatting sqref="B43:B46">
    <cfRule type="containsText" priority="9" operator="containsText" dxfId="2" text="Low">
      <formula>NOT(ISERROR(SEARCH("Low",B43)))</formula>
    </cfRule>
    <cfRule type="containsText" priority="10" operator="containsText" dxfId="1" text="Medium">
      <formula>NOT(ISERROR(SEARCH("Medium",B43)))</formula>
    </cfRule>
    <cfRule type="containsText" priority="11" operator="containsText" dxfId="0" text="High">
      <formula>NOT(ISERROR(SEARCH("High",B43)))</formula>
    </cfRule>
  </conditionalFormatting>
  <conditionalFormatting sqref="G23:G30">
    <cfRule type="containsText" priority="1" operator="containsText" dxfId="7" text="Overdue">
      <formula>NOT(ISERROR(SEARCH("Overdue",G23)))</formula>
    </cfRule>
    <cfRule type="containsText" priority="5" operator="containsText" dxfId="6" text="On Hold">
      <formula>NOT(ISERROR(SEARCH("On Hold",G23)))</formula>
    </cfRule>
    <cfRule type="containsText" priority="6" operator="containsText" dxfId="5" text="Complete">
      <formula>NOT(ISERROR(SEARCH("Complete",G23)))</formula>
    </cfRule>
    <cfRule type="containsText" priority="7" operator="containsText" dxfId="4" text="In Progress">
      <formula>NOT(ISERROR(SEARCH("In Progress",G23)))</formula>
    </cfRule>
    <cfRule type="containsText" priority="8" operator="containsText" dxfId="3" text="Not Started">
      <formula>NOT(ISERROR(SEARCH("Not Started",G23)))</formula>
    </cfRule>
  </conditionalFormatting>
  <conditionalFormatting sqref="H23:H30">
    <cfRule type="containsText" priority="2" operator="containsText" dxfId="2" text="Low">
      <formula>NOT(ISERROR(SEARCH("Low",H23)))</formula>
    </cfRule>
    <cfRule type="containsText" priority="3" operator="containsText" dxfId="1" text="Medium">
      <formula>NOT(ISERROR(SEARCH("Medium",H23)))</formula>
    </cfRule>
    <cfRule type="containsText" priority="4" operator="containsText" dxfId="0" text="High">
      <formula>NOT(ISERROR(SEARCH("High",H23)))</formula>
    </cfRule>
  </conditionalFormatting>
  <dataValidations count="2">
    <dataValidation sqref="H11:H30" showErrorMessage="1" showInputMessage="1" allowBlank="0" type="list">
      <formula1>$M$11:$M$14</formula1>
    </dataValidation>
    <dataValidation sqref="G11:G30" showErrorMessage="1" showInputMessage="1" allowBlank="0" type="list">
      <formula1>$K$11:$K$15</formula1>
    </dataValidation>
  </dataValidation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69"/>
    <row r="2" ht="93" customHeight="1" s="69">
      <c r="B2" s="5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2019-08-11T03:08:57Z</dcterms:modified>
  <cp:lastModifiedBy>ragaz</cp:lastModifiedBy>
</cp:coreProperties>
</file>